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jeld Jessen\Desktop\Dokumenter\Vandværk\"/>
    </mc:Choice>
  </mc:AlternateContent>
  <xr:revisionPtr revIDLastSave="0" documentId="8_{3B258939-3B4F-4BFC-8151-DCA3015EEDE0}" xr6:coauthVersionLast="47" xr6:coauthVersionMax="47" xr10:uidLastSave="{00000000-0000-0000-0000-000000000000}"/>
  <bookViews>
    <workbookView xWindow="1152" yWindow="1152" windowWidth="21180" windowHeight="11520" activeTab="1" xr2:uid="{00000000-000D-0000-FFFF-FFFF00000000}"/>
  </bookViews>
  <sheets>
    <sheet name="2019" sheetId="1" r:id="rId1"/>
    <sheet name="2021" sheetId="2" r:id="rId2"/>
    <sheet name="Ark1" sheetId="3" r:id="rId3"/>
  </sheets>
  <definedNames>
    <definedName name="_xlnm.Print_Area" localSheetId="0">'2019'!$B$2:$N$64</definedName>
    <definedName name="_xlnm.Print_Area" localSheetId="1">'2021'!$B$2:$O$64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2" l="1"/>
  <c r="N23" i="2" s="1"/>
  <c r="K20" i="2"/>
  <c r="N20" i="2" s="1"/>
  <c r="K16" i="2"/>
  <c r="N16" i="2" s="1"/>
  <c r="K14" i="2"/>
  <c r="N14" i="2" s="1"/>
  <c r="K12" i="2"/>
  <c r="N12" i="2" s="1"/>
  <c r="K23" i="1" l="1"/>
  <c r="M23" i="1" s="1"/>
  <c r="K20" i="1"/>
  <c r="M20" i="1" s="1"/>
  <c r="K16" i="1"/>
  <c r="M16" i="1" s="1"/>
  <c r="K14" i="1"/>
  <c r="M14" i="1" s="1"/>
  <c r="K12" i="1"/>
  <c r="M12" i="1" s="1"/>
</calcChain>
</file>

<file path=xl/sharedStrings.xml><?xml version="1.0" encoding="utf-8"?>
<sst xmlns="http://schemas.openxmlformats.org/spreadsheetml/2006/main" count="159" uniqueCount="85">
  <si>
    <t>TAKSTBLAD  FOR  VANDFORSYNINGEN.:    FELSTED VANDVÆRK amba.</t>
  </si>
  <si>
    <t>Tilslutningbidrag:</t>
  </si>
  <si>
    <t>Tilslutningsbidrag i</t>
  </si>
  <si>
    <t>Hovedlednings</t>
  </si>
  <si>
    <t>Forsynings-</t>
  </si>
  <si>
    <t>Stiklednings</t>
  </si>
  <si>
    <t>I alt exl.</t>
  </si>
  <si>
    <t>I alt incl.</t>
  </si>
  <si>
    <t>bymæssig bebyggelse</t>
  </si>
  <si>
    <t>bidrag</t>
  </si>
  <si>
    <t>lednings</t>
  </si>
  <si>
    <t>moms</t>
  </si>
  <si>
    <t>indenfor vandforsynings-</t>
  </si>
  <si>
    <t>området-</t>
  </si>
  <si>
    <t>Parcelhus - stuehus</t>
  </si>
  <si>
    <t>Rækkehus tæt lav</t>
  </si>
  <si>
    <t>bebyggelse(90%)</t>
  </si>
  <si>
    <t>Tilslutningsbidrag pr.</t>
  </si>
  <si>
    <t>bolig, i bygninger med 2</t>
  </si>
  <si>
    <t>eller flere boliger i</t>
  </si>
  <si>
    <t>samme bygning.(70%)</t>
  </si>
  <si>
    <t>Kollegier, ældreboliger</t>
  </si>
  <si>
    <t xml:space="preserve"> </t>
  </si>
  <si>
    <t>Klublejligheder.(50%)</t>
  </si>
  <si>
    <t>Landområder, hvor der</t>
  </si>
  <si>
    <t>skal fremføres ny hoved-</t>
  </si>
  <si>
    <t>forsyningsledning til</t>
  </si>
  <si>
    <t>ny forbruger-</t>
  </si>
  <si>
    <t>Priserne  er fastsat udfra anlægskartotek for Felsted Vandværk amba.</t>
  </si>
  <si>
    <t xml:space="preserve">Alle stik fremføres til nærmeste matrikkel-skel. Videre fremføring udføres for forbrugers regning. </t>
  </si>
  <si>
    <t>Vandværket stiller godkendte vandmåler til rådighed og afholder udgifter til lovpligtig udskiftning.</t>
  </si>
  <si>
    <t>Vanduret forbliver Vandværkets ejendom. Det er forbrugerens ansvar at vanduret ikke udsættes for</t>
  </si>
  <si>
    <t>frost, eller anden mekanisk overlast.</t>
  </si>
  <si>
    <t>Ved nybygeri skal der betales tilslutningsbidrag og monteres vandmåler før tilslutning af byggevand.</t>
  </si>
  <si>
    <t>Driftsbidrag / vandbidrag:</t>
  </si>
  <si>
    <t>Forbrug</t>
  </si>
  <si>
    <t>Kr. excl. Moms</t>
  </si>
  <si>
    <t>Statsafgift excl. Moms pr. m3</t>
  </si>
  <si>
    <t>I alt incl. Moms</t>
  </si>
  <si>
    <t>Hushold</t>
  </si>
  <si>
    <t>Slamsuger</t>
  </si>
  <si>
    <t>10,00/m3</t>
  </si>
  <si>
    <t>Fast afgift</t>
  </si>
  <si>
    <t>Minimums-opkrævning</t>
  </si>
  <si>
    <t>til slamsuger</t>
  </si>
  <si>
    <t>Lokalisering af</t>
  </si>
  <si>
    <t>jordstophanser</t>
  </si>
  <si>
    <t>Gebyr for oplysning</t>
  </si>
  <si>
    <t>om måler data</t>
  </si>
  <si>
    <t>Lukning ved</t>
  </si>
  <si>
    <t>manglende betaling</t>
  </si>
  <si>
    <t>Genåbning når skyldig</t>
  </si>
  <si>
    <t>beløb er betalt.</t>
  </si>
  <si>
    <t>Afregning.: Halvårs aconto afregning i april mdr. Årsafregning pr. 1. oktober udsendes i november.</t>
  </si>
  <si>
    <t>Betalingsfrsten er anført på opkrævningen.</t>
  </si>
  <si>
    <t>Hvor der er lavet aftale om direkte afregning med lejere i parcelhuse, er der iht. Vandværkets vedtægter og regulativ,</t>
  </si>
  <si>
    <t>ejeren der indestår for betalingen.</t>
  </si>
  <si>
    <t>Manglende overholdelse af betalingsfristen.:</t>
  </si>
  <si>
    <t>Efter yderligere en mdr. fremsendes varsel om lukning inden for en uge. Lukningen sker i</t>
  </si>
  <si>
    <t>henhold til regulativ § 16 stk.2 og vandforsyningsloven 55. Ved lukning gælder ovenstående</t>
  </si>
  <si>
    <t>takster. Ved aftale om afdragsordning, beregnes 1 % renter pr. mdr. af det aktuelle skyldige beløb.</t>
  </si>
  <si>
    <t>Ejendomme med 1 vandmåler, og flere lejemål betaler 1 fast afgift pr. lejemål.</t>
  </si>
  <si>
    <t>ÅR 2017</t>
  </si>
  <si>
    <t>År 2018</t>
  </si>
  <si>
    <t>1. rykker en mdr. efter fristens udløb med gebyr på 100,- kr. excl.moms.</t>
  </si>
  <si>
    <t>,</t>
  </si>
  <si>
    <t>Ved nedrivning af ejendom skal ejeren af grunden betale FASTE AFGIFTER så længe grunden står tom,- ellers skal der</t>
  </si>
  <si>
    <t>betales tilslutningsbidrag  når der genbygges på grunden.</t>
  </si>
  <si>
    <t>6,18+0,19 = 6,37</t>
  </si>
  <si>
    <t>Taksterne er gældende fra 01.10.2018 - 30.09.2019</t>
  </si>
  <si>
    <t>Taksterne er endnu ikke  godkendt af Aabenraa kommune d. 20.02.19</t>
  </si>
  <si>
    <t>3,00/m3</t>
  </si>
  <si>
    <t>6,18+0,19=6,37</t>
  </si>
  <si>
    <t xml:space="preserve">Takstbladet godkendt af Åbenrå kommunalbestyrelse,  den  </t>
  </si>
  <si>
    <t xml:space="preserve"> 3 / 4 - 2020</t>
  </si>
  <si>
    <t>Taksterne er gældende fra 01.10.2020 - 30.09.2021</t>
  </si>
  <si>
    <t xml:space="preserve">Taksterne er  godkendt af Aabenraa kommune d. </t>
  </si>
  <si>
    <t>Anlægsbidrag ( tilslutningsbidrag)</t>
  </si>
  <si>
    <t>Anlægsbidrag i</t>
  </si>
  <si>
    <t>Anlægsbidrag pr.</t>
  </si>
  <si>
    <t>betales anlægsbidrag  når der genbygges på grunden.</t>
  </si>
  <si>
    <t>ÅR 2020</t>
  </si>
  <si>
    <t>Fra 1.Feb.21</t>
  </si>
  <si>
    <t>ÅR 2021</t>
  </si>
  <si>
    <t>Forsynings-ledningsbidrag i landområde efter indekstal.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</si>
</sst>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Fill="1" applyBorder="1"/>
    <xf numFmtId="0" fontId="1" fillId="0" borderId="6" xfId="0" applyFont="1" applyFill="1" applyBorder="1"/>
    <xf numFmtId="0" fontId="1" fillId="0" borderId="4" xfId="0" applyFont="1" applyFill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/>
    <xf numFmtId="0" fontId="1" fillId="0" borderId="14" xfId="0" applyFont="1" applyBorder="1"/>
    <xf numFmtId="0" fontId="1" fillId="2" borderId="0" xfId="0" applyFont="1" applyFill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0" fillId="0" borderId="15" xfId="0" quotePrefix="1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0" xfId="0" applyFont="1" applyBorder="1"/>
    <xf numFmtId="0" fontId="1" fillId="0" borderId="23" xfId="0" applyFont="1" applyBorder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64"/>
  <sheetViews>
    <sheetView workbookViewId="0">
      <selection activeCell="B2" sqref="B2:N64"/>
    </sheetView>
  </sheetViews>
  <sheetFormatPr defaultRowHeight="14.4" x14ac:dyDescent="0.3"/>
  <sheetData>
    <row r="2" spans="2:14" ht="21" x14ac:dyDescent="0.4">
      <c r="B2" s="1" t="s">
        <v>0</v>
      </c>
    </row>
    <row r="4" spans="2:14" x14ac:dyDescent="0.3">
      <c r="B4" s="2" t="s">
        <v>69</v>
      </c>
      <c r="C4" s="2"/>
      <c r="D4" s="2"/>
      <c r="E4" s="2"/>
      <c r="F4" s="2"/>
    </row>
    <row r="5" spans="2:14" x14ac:dyDescent="0.3">
      <c r="B5" s="2" t="s">
        <v>70</v>
      </c>
      <c r="C5" s="2"/>
      <c r="D5" s="2"/>
      <c r="E5" s="2"/>
      <c r="F5" s="2"/>
    </row>
    <row r="7" spans="2:14" ht="18.600000000000001" thickBot="1" x14ac:dyDescent="0.4">
      <c r="B7" s="3" t="s">
        <v>1</v>
      </c>
    </row>
    <row r="8" spans="2:14" x14ac:dyDescent="0.3">
      <c r="B8" s="4" t="s">
        <v>2</v>
      </c>
      <c r="C8" s="5"/>
      <c r="D8" s="6"/>
      <c r="E8" s="4" t="s">
        <v>3</v>
      </c>
      <c r="F8" s="6"/>
      <c r="G8" s="4" t="s">
        <v>4</v>
      </c>
      <c r="H8" s="6"/>
      <c r="I8" s="4" t="s">
        <v>5</v>
      </c>
      <c r="J8" s="6"/>
      <c r="K8" s="4" t="s">
        <v>6</v>
      </c>
      <c r="L8" s="6"/>
      <c r="M8" s="4" t="s">
        <v>7</v>
      </c>
      <c r="N8" s="6"/>
    </row>
    <row r="9" spans="2:14" x14ac:dyDescent="0.3">
      <c r="B9" s="7" t="s">
        <v>8</v>
      </c>
      <c r="C9" s="8"/>
      <c r="D9" s="9"/>
      <c r="E9" s="7" t="s">
        <v>9</v>
      </c>
      <c r="F9" s="9"/>
      <c r="G9" s="7" t="s">
        <v>10</v>
      </c>
      <c r="H9" s="9"/>
      <c r="I9" s="7" t="s">
        <v>9</v>
      </c>
      <c r="J9" s="9"/>
      <c r="K9" s="7" t="s">
        <v>11</v>
      </c>
      <c r="L9" s="9"/>
      <c r="M9" s="7" t="s">
        <v>11</v>
      </c>
      <c r="N9" s="9"/>
    </row>
    <row r="10" spans="2:14" x14ac:dyDescent="0.3">
      <c r="B10" s="7" t="s">
        <v>12</v>
      </c>
      <c r="C10" s="8"/>
      <c r="D10" s="9"/>
      <c r="E10" s="7"/>
      <c r="F10" s="9"/>
      <c r="G10" s="7" t="s">
        <v>9</v>
      </c>
      <c r="H10" s="9"/>
      <c r="I10" s="7"/>
      <c r="J10" s="9"/>
      <c r="K10" s="7"/>
      <c r="L10" s="9"/>
      <c r="M10" s="7"/>
      <c r="N10" s="9"/>
    </row>
    <row r="11" spans="2:14" ht="15" thickBot="1" x14ac:dyDescent="0.35">
      <c r="B11" s="10" t="s">
        <v>13</v>
      </c>
      <c r="C11" s="11"/>
      <c r="D11" s="12"/>
      <c r="E11" s="10"/>
      <c r="F11" s="12"/>
      <c r="G11" s="10"/>
      <c r="H11" s="12"/>
      <c r="I11" s="10"/>
      <c r="J11" s="12"/>
      <c r="K11" s="10"/>
      <c r="L11" s="12"/>
      <c r="M11" s="10"/>
      <c r="N11" s="12"/>
    </row>
    <row r="12" spans="2:14" ht="15" thickBot="1" x14ac:dyDescent="0.35">
      <c r="B12" s="13" t="s">
        <v>14</v>
      </c>
      <c r="C12" s="14"/>
      <c r="D12" s="15"/>
      <c r="E12" s="47">
        <v>6315</v>
      </c>
      <c r="F12" s="49"/>
      <c r="G12" s="47">
        <v>3716</v>
      </c>
      <c r="H12" s="49"/>
      <c r="I12" s="47">
        <v>3522</v>
      </c>
      <c r="J12" s="49"/>
      <c r="K12" s="47">
        <f>SUM(E12:J12)</f>
        <v>13553</v>
      </c>
      <c r="L12" s="49"/>
      <c r="M12" s="68">
        <f>K12*125/100</f>
        <v>16941.25</v>
      </c>
      <c r="N12" s="69"/>
    </row>
    <row r="13" spans="2:14" x14ac:dyDescent="0.3">
      <c r="B13" s="16" t="s">
        <v>15</v>
      </c>
      <c r="C13" s="5"/>
      <c r="D13" s="6"/>
      <c r="E13" s="2"/>
      <c r="F13" s="2"/>
      <c r="G13" s="4"/>
      <c r="H13" s="6"/>
      <c r="I13" s="2"/>
      <c r="J13" s="2"/>
      <c r="K13" s="4"/>
      <c r="L13" s="6"/>
      <c r="M13" s="4"/>
      <c r="N13" s="6"/>
    </row>
    <row r="14" spans="2:14" ht="15" thickBot="1" x14ac:dyDescent="0.35">
      <c r="B14" s="17" t="s">
        <v>16</v>
      </c>
      <c r="C14" s="11"/>
      <c r="D14" s="12"/>
      <c r="E14" s="64">
        <v>5683</v>
      </c>
      <c r="F14" s="65"/>
      <c r="G14" s="66">
        <v>3344</v>
      </c>
      <c r="H14" s="67"/>
      <c r="I14" s="66">
        <v>3169</v>
      </c>
      <c r="J14" s="67"/>
      <c r="K14" s="66">
        <f>+SUM(E14:J14)</f>
        <v>12196</v>
      </c>
      <c r="L14" s="67"/>
      <c r="M14" s="64">
        <f>K14*125/100</f>
        <v>15245</v>
      </c>
      <c r="N14" s="65"/>
    </row>
    <row r="15" spans="2:14" x14ac:dyDescent="0.3">
      <c r="B15" s="16" t="s">
        <v>17</v>
      </c>
      <c r="C15" s="5"/>
      <c r="D15" s="6"/>
      <c r="E15" s="4" t="s">
        <v>65</v>
      </c>
      <c r="F15" s="6"/>
      <c r="G15" s="2"/>
      <c r="H15" s="2"/>
      <c r="I15" s="4"/>
      <c r="J15" s="6"/>
      <c r="K15" s="2"/>
      <c r="L15" s="2"/>
      <c r="M15" s="4"/>
      <c r="N15" s="6"/>
    </row>
    <row r="16" spans="2:14" x14ac:dyDescent="0.3">
      <c r="B16" s="18" t="s">
        <v>18</v>
      </c>
      <c r="C16" s="8"/>
      <c r="D16" s="9"/>
      <c r="E16" s="57">
        <v>4420</v>
      </c>
      <c r="F16" s="58"/>
      <c r="G16" s="55">
        <v>2601</v>
      </c>
      <c r="H16" s="56"/>
      <c r="I16" s="55">
        <v>2465</v>
      </c>
      <c r="J16" s="56"/>
      <c r="K16" s="55">
        <f>E16+G16+I16</f>
        <v>9486</v>
      </c>
      <c r="L16" s="56"/>
      <c r="M16" s="57">
        <f>K16*125/100</f>
        <v>11857.5</v>
      </c>
      <c r="N16" s="58"/>
    </row>
    <row r="17" spans="2:14" x14ac:dyDescent="0.3">
      <c r="B17" s="18" t="s">
        <v>19</v>
      </c>
      <c r="C17" s="8"/>
      <c r="D17" s="9"/>
      <c r="E17" s="7"/>
      <c r="F17" s="9"/>
      <c r="G17" s="2"/>
      <c r="H17" s="2"/>
      <c r="I17" s="7"/>
      <c r="J17" s="9"/>
      <c r="K17" s="2"/>
      <c r="L17" s="2"/>
      <c r="M17" s="7"/>
      <c r="N17" s="9"/>
    </row>
    <row r="18" spans="2:14" ht="15" thickBot="1" x14ac:dyDescent="0.35">
      <c r="B18" s="17" t="s">
        <v>20</v>
      </c>
      <c r="C18" s="11"/>
      <c r="D18" s="12"/>
      <c r="E18" s="10"/>
      <c r="F18" s="12"/>
      <c r="G18" s="2"/>
      <c r="H18" s="2"/>
      <c r="I18" s="10"/>
      <c r="J18" s="12"/>
      <c r="K18" s="2"/>
      <c r="L18" s="2"/>
      <c r="M18" s="10"/>
      <c r="N18" s="12"/>
    </row>
    <row r="19" spans="2:14" x14ac:dyDescent="0.3">
      <c r="B19" s="16" t="s">
        <v>21</v>
      </c>
      <c r="C19" s="5"/>
      <c r="D19" s="6"/>
      <c r="E19" s="2"/>
      <c r="F19" s="2"/>
      <c r="G19" s="4"/>
      <c r="H19" s="6"/>
      <c r="I19" s="2"/>
      <c r="J19" s="2"/>
      <c r="K19" s="4"/>
      <c r="L19" s="6"/>
      <c r="M19" s="4" t="s">
        <v>22</v>
      </c>
      <c r="N19" s="6"/>
    </row>
    <row r="20" spans="2:14" ht="15" thickBot="1" x14ac:dyDescent="0.35">
      <c r="B20" s="17" t="s">
        <v>23</v>
      </c>
      <c r="C20" s="11"/>
      <c r="D20" s="12"/>
      <c r="E20" s="64">
        <v>3157</v>
      </c>
      <c r="F20" s="65"/>
      <c r="G20" s="66">
        <v>1858</v>
      </c>
      <c r="H20" s="67"/>
      <c r="I20" s="66">
        <v>1761</v>
      </c>
      <c r="J20" s="67"/>
      <c r="K20" s="66">
        <f>E20+G20+I20</f>
        <v>6776</v>
      </c>
      <c r="L20" s="67"/>
      <c r="M20" s="64">
        <f>K20*125/100</f>
        <v>8470</v>
      </c>
      <c r="N20" s="65"/>
    </row>
    <row r="21" spans="2:14" x14ac:dyDescent="0.3">
      <c r="B21" s="16" t="s">
        <v>24</v>
      </c>
      <c r="C21" s="5"/>
      <c r="D21" s="6"/>
      <c r="E21" s="4"/>
      <c r="F21" s="6"/>
      <c r="G21" s="4"/>
      <c r="H21" s="6"/>
      <c r="I21" s="4"/>
      <c r="J21" s="6"/>
      <c r="K21" s="4"/>
      <c r="L21" s="6"/>
      <c r="M21" s="4"/>
      <c r="N21" s="6"/>
    </row>
    <row r="22" spans="2:14" x14ac:dyDescent="0.3">
      <c r="B22" s="18" t="s">
        <v>25</v>
      </c>
      <c r="C22" s="8"/>
      <c r="D22" s="9"/>
      <c r="E22" s="7"/>
      <c r="F22" s="9"/>
      <c r="G22" s="7"/>
      <c r="H22" s="9"/>
      <c r="I22" s="7"/>
      <c r="J22" s="9"/>
      <c r="K22" s="7"/>
      <c r="L22" s="9"/>
      <c r="M22" s="7"/>
      <c r="N22" s="9"/>
    </row>
    <row r="23" spans="2:14" x14ac:dyDescent="0.3">
      <c r="B23" s="18" t="s">
        <v>26</v>
      </c>
      <c r="C23" s="8"/>
      <c r="D23" s="9"/>
      <c r="E23" s="55">
        <v>6315</v>
      </c>
      <c r="F23" s="56"/>
      <c r="G23" s="55">
        <v>25338</v>
      </c>
      <c r="H23" s="56"/>
      <c r="I23" s="55">
        <v>3522</v>
      </c>
      <c r="J23" s="56"/>
      <c r="K23" s="55">
        <f>E23+G23+I23</f>
        <v>35175</v>
      </c>
      <c r="L23" s="56"/>
      <c r="M23" s="57">
        <f>K23*125/100</f>
        <v>43968.75</v>
      </c>
      <c r="N23" s="58"/>
    </row>
    <row r="24" spans="2:14" ht="15" thickBot="1" x14ac:dyDescent="0.35">
      <c r="B24" s="17" t="s">
        <v>27</v>
      </c>
      <c r="C24" s="11"/>
      <c r="D24" s="12"/>
      <c r="E24" s="10"/>
      <c r="F24" s="12"/>
      <c r="G24" s="10"/>
      <c r="H24" s="12"/>
      <c r="I24" s="10"/>
      <c r="J24" s="12"/>
      <c r="K24" s="10"/>
      <c r="L24" s="12"/>
      <c r="M24" s="10"/>
      <c r="N24" s="12"/>
    </row>
    <row r="26" spans="2:14" x14ac:dyDescent="0.3">
      <c r="B26" s="2" t="s">
        <v>28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x14ac:dyDescent="0.3">
      <c r="B29" s="2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x14ac:dyDescent="0.3">
      <c r="B30" s="2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x14ac:dyDescent="0.3">
      <c r="B31" s="2" t="s">
        <v>31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x14ac:dyDescent="0.3">
      <c r="B32" s="2" t="s">
        <v>32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x14ac:dyDescent="0.3">
      <c r="B33" s="2" t="s">
        <v>33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3">
      <c r="B34" s="24" t="s">
        <v>66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"/>
    </row>
    <row r="35" spans="2:14" x14ac:dyDescent="0.3">
      <c r="B35" s="24" t="s">
        <v>67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"/>
    </row>
    <row r="36" spans="2:14" ht="18.600000000000001" thickBot="1" x14ac:dyDescent="0.4">
      <c r="B36" s="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5" thickBot="1" x14ac:dyDescent="0.35">
      <c r="B37" s="4" t="s">
        <v>35</v>
      </c>
      <c r="C37" s="5"/>
      <c r="D37" s="6"/>
      <c r="E37" s="47" t="s">
        <v>36</v>
      </c>
      <c r="F37" s="48"/>
      <c r="G37" s="49"/>
      <c r="H37" s="47" t="s">
        <v>37</v>
      </c>
      <c r="I37" s="48"/>
      <c r="J37" s="48"/>
      <c r="K37" s="49"/>
      <c r="L37" s="47" t="s">
        <v>38</v>
      </c>
      <c r="M37" s="48"/>
      <c r="N37" s="49"/>
    </row>
    <row r="38" spans="2:14" ht="16.2" thickBot="1" x14ac:dyDescent="0.35">
      <c r="B38" s="4"/>
      <c r="C38" s="5"/>
      <c r="D38" s="6"/>
      <c r="E38" s="19"/>
      <c r="F38" s="20"/>
      <c r="G38" s="21"/>
      <c r="H38" s="59" t="s">
        <v>62</v>
      </c>
      <c r="I38" s="60"/>
      <c r="J38" s="60" t="s">
        <v>63</v>
      </c>
      <c r="K38" s="61"/>
      <c r="L38" s="19"/>
      <c r="M38" s="20"/>
      <c r="N38" s="21"/>
    </row>
    <row r="39" spans="2:14" ht="15" thickBot="1" x14ac:dyDescent="0.35">
      <c r="B39" s="22" t="s">
        <v>39</v>
      </c>
      <c r="C39" s="14"/>
      <c r="D39" s="15"/>
      <c r="E39" s="47" t="s">
        <v>71</v>
      </c>
      <c r="F39" s="48"/>
      <c r="G39" s="48"/>
      <c r="H39" s="62" t="s">
        <v>72</v>
      </c>
      <c r="I39" s="63"/>
      <c r="J39" s="62" t="s">
        <v>68</v>
      </c>
      <c r="K39" s="63"/>
      <c r="L39" s="48">
        <v>11.71</v>
      </c>
      <c r="M39" s="48"/>
      <c r="N39" s="49"/>
    </row>
    <row r="40" spans="2:14" ht="15" thickBot="1" x14ac:dyDescent="0.35">
      <c r="B40" s="10" t="s">
        <v>40</v>
      </c>
      <c r="C40" s="11"/>
      <c r="D40" s="12"/>
      <c r="E40" s="47" t="s">
        <v>41</v>
      </c>
      <c r="F40" s="48"/>
      <c r="G40" s="48"/>
      <c r="H40" s="53" t="s">
        <v>72</v>
      </c>
      <c r="I40" s="54"/>
      <c r="J40" s="53" t="s">
        <v>68</v>
      </c>
      <c r="K40" s="54"/>
      <c r="L40" s="48">
        <v>20.46</v>
      </c>
      <c r="M40" s="48"/>
      <c r="N40" s="49"/>
    </row>
    <row r="41" spans="2:14" ht="15" thickBot="1" x14ac:dyDescent="0.35">
      <c r="B41" s="10" t="s">
        <v>42</v>
      </c>
      <c r="C41" s="11"/>
      <c r="D41" s="12"/>
      <c r="E41" s="50">
        <v>350</v>
      </c>
      <c r="F41" s="51"/>
      <c r="G41" s="51"/>
      <c r="H41" s="23"/>
      <c r="I41" s="23"/>
      <c r="J41" s="23"/>
      <c r="K41" s="23"/>
      <c r="L41" s="51">
        <v>437.5</v>
      </c>
      <c r="M41" s="51"/>
      <c r="N41" s="52"/>
    </row>
    <row r="42" spans="2:14" x14ac:dyDescent="0.3">
      <c r="B42" s="4" t="s">
        <v>43</v>
      </c>
      <c r="C42" s="5"/>
      <c r="D42" s="6"/>
      <c r="E42" s="41">
        <v>150</v>
      </c>
      <c r="F42" s="42"/>
      <c r="G42" s="43"/>
      <c r="H42" s="7"/>
      <c r="I42" s="8"/>
      <c r="J42" s="8"/>
      <c r="K42" s="9"/>
      <c r="L42" s="41">
        <v>187.5</v>
      </c>
      <c r="M42" s="42"/>
      <c r="N42" s="43"/>
    </row>
    <row r="43" spans="2:14" ht="15" thickBot="1" x14ac:dyDescent="0.35">
      <c r="B43" s="10" t="s">
        <v>44</v>
      </c>
      <c r="C43" s="11"/>
      <c r="D43" s="12"/>
      <c r="E43" s="44"/>
      <c r="F43" s="45"/>
      <c r="G43" s="46"/>
      <c r="H43" s="10"/>
      <c r="I43" s="11"/>
      <c r="J43" s="11"/>
      <c r="K43" s="12"/>
      <c r="L43" s="44"/>
      <c r="M43" s="45"/>
      <c r="N43" s="46"/>
    </row>
    <row r="44" spans="2:14" x14ac:dyDescent="0.3">
      <c r="B44" s="4" t="s">
        <v>45</v>
      </c>
      <c r="C44" s="5"/>
      <c r="D44" s="6"/>
      <c r="E44" s="41">
        <v>200</v>
      </c>
      <c r="F44" s="42"/>
      <c r="G44" s="43"/>
      <c r="H44" s="2"/>
      <c r="I44" s="2"/>
      <c r="J44" s="2"/>
      <c r="K44" s="2"/>
      <c r="L44" s="41">
        <v>250</v>
      </c>
      <c r="M44" s="42"/>
      <c r="N44" s="43"/>
    </row>
    <row r="45" spans="2:14" ht="15" thickBot="1" x14ac:dyDescent="0.35">
      <c r="B45" s="10" t="s">
        <v>46</v>
      </c>
      <c r="C45" s="11"/>
      <c r="D45" s="12"/>
      <c r="E45" s="44"/>
      <c r="F45" s="45"/>
      <c r="G45" s="46"/>
      <c r="H45" s="2"/>
      <c r="I45" s="2"/>
      <c r="J45" s="2"/>
      <c r="K45" s="2"/>
      <c r="L45" s="44"/>
      <c r="M45" s="45"/>
      <c r="N45" s="46"/>
    </row>
    <row r="46" spans="2:14" x14ac:dyDescent="0.3">
      <c r="B46" s="4" t="s">
        <v>47</v>
      </c>
      <c r="C46" s="5"/>
      <c r="D46" s="6"/>
      <c r="E46" s="41">
        <v>200</v>
      </c>
      <c r="F46" s="42"/>
      <c r="G46" s="43"/>
      <c r="H46" s="4"/>
      <c r="I46" s="5"/>
      <c r="J46" s="5"/>
      <c r="K46" s="6"/>
      <c r="L46" s="41">
        <v>250</v>
      </c>
      <c r="M46" s="42"/>
      <c r="N46" s="43"/>
    </row>
    <row r="47" spans="2:14" ht="15" thickBot="1" x14ac:dyDescent="0.35">
      <c r="B47" s="10" t="s">
        <v>48</v>
      </c>
      <c r="C47" s="11"/>
      <c r="D47" s="12"/>
      <c r="E47" s="44"/>
      <c r="F47" s="45"/>
      <c r="G47" s="46"/>
      <c r="H47" s="10"/>
      <c r="I47" s="11"/>
      <c r="J47" s="11"/>
      <c r="K47" s="12"/>
      <c r="L47" s="44"/>
      <c r="M47" s="45"/>
      <c r="N47" s="46"/>
    </row>
    <row r="48" spans="2:14" x14ac:dyDescent="0.3">
      <c r="B48" s="4" t="s">
        <v>49</v>
      </c>
      <c r="C48" s="5"/>
      <c r="D48" s="6"/>
      <c r="E48" s="41">
        <v>550</v>
      </c>
      <c r="F48" s="42"/>
      <c r="G48" s="43"/>
      <c r="H48" s="2"/>
      <c r="I48" s="2"/>
      <c r="J48" s="2"/>
      <c r="K48" s="2"/>
      <c r="L48" s="41">
        <v>687.5</v>
      </c>
      <c r="M48" s="42"/>
      <c r="N48" s="43"/>
    </row>
    <row r="49" spans="2:14" ht="15" thickBot="1" x14ac:dyDescent="0.35">
      <c r="B49" s="10" t="s">
        <v>50</v>
      </c>
      <c r="C49" s="11"/>
      <c r="D49" s="12"/>
      <c r="E49" s="44"/>
      <c r="F49" s="45"/>
      <c r="G49" s="46"/>
      <c r="H49" s="2"/>
      <c r="I49" s="2"/>
      <c r="J49" s="2"/>
      <c r="K49" s="2"/>
      <c r="L49" s="44"/>
      <c r="M49" s="45"/>
      <c r="N49" s="46"/>
    </row>
    <row r="50" spans="2:14" x14ac:dyDescent="0.3">
      <c r="B50" s="4" t="s">
        <v>51</v>
      </c>
      <c r="C50" s="5"/>
      <c r="D50" s="6"/>
      <c r="E50" s="41">
        <v>2000</v>
      </c>
      <c r="F50" s="42"/>
      <c r="G50" s="43"/>
      <c r="H50" s="4"/>
      <c r="I50" s="5"/>
      <c r="J50" s="5"/>
      <c r="K50" s="6"/>
      <c r="L50" s="41">
        <v>2500</v>
      </c>
      <c r="M50" s="42"/>
      <c r="N50" s="43"/>
    </row>
    <row r="51" spans="2:14" ht="15" thickBot="1" x14ac:dyDescent="0.35">
      <c r="B51" s="10" t="s">
        <v>52</v>
      </c>
      <c r="C51" s="11"/>
      <c r="D51" s="12"/>
      <c r="E51" s="44"/>
      <c r="F51" s="45"/>
      <c r="G51" s="46"/>
      <c r="H51" s="10"/>
      <c r="I51" s="11"/>
      <c r="J51" s="11"/>
      <c r="K51" s="12"/>
      <c r="L51" s="44"/>
      <c r="M51" s="45"/>
      <c r="N51" s="46"/>
    </row>
    <row r="52" spans="2:14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x14ac:dyDescent="0.3">
      <c r="B53" s="2" t="s">
        <v>53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x14ac:dyDescent="0.3">
      <c r="B54" s="2" t="s">
        <v>54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x14ac:dyDescent="0.3">
      <c r="B55" s="2" t="s">
        <v>55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x14ac:dyDescent="0.3">
      <c r="B56" s="2" t="s">
        <v>56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x14ac:dyDescent="0.3">
      <c r="B57" s="2" t="s">
        <v>57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x14ac:dyDescent="0.3">
      <c r="B58" s="2" t="s">
        <v>64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x14ac:dyDescent="0.3">
      <c r="B59" s="2" t="s">
        <v>58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x14ac:dyDescent="0.3">
      <c r="B60" s="2" t="s">
        <v>59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x14ac:dyDescent="0.3">
      <c r="B61" s="2" t="s">
        <v>60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x14ac:dyDescent="0.3">
      <c r="B62" s="2" t="s">
        <v>61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4" spans="2:14" x14ac:dyDescent="0.3">
      <c r="B64" s="2" t="s">
        <v>73</v>
      </c>
      <c r="H64" s="28" t="s">
        <v>74</v>
      </c>
    </row>
  </sheetData>
  <mergeCells count="50">
    <mergeCell ref="E14:F14"/>
    <mergeCell ref="G14:H14"/>
    <mergeCell ref="I14:J14"/>
    <mergeCell ref="K14:L14"/>
    <mergeCell ref="M14:N14"/>
    <mergeCell ref="E12:F12"/>
    <mergeCell ref="G12:H12"/>
    <mergeCell ref="I12:J12"/>
    <mergeCell ref="K12:L12"/>
    <mergeCell ref="M12:N12"/>
    <mergeCell ref="E20:F20"/>
    <mergeCell ref="G20:H20"/>
    <mergeCell ref="I20:J20"/>
    <mergeCell ref="K20:L20"/>
    <mergeCell ref="M20:N20"/>
    <mergeCell ref="E16:F16"/>
    <mergeCell ref="G16:H16"/>
    <mergeCell ref="I16:J16"/>
    <mergeCell ref="K16:L16"/>
    <mergeCell ref="M16:N16"/>
    <mergeCell ref="L39:N39"/>
    <mergeCell ref="E23:F23"/>
    <mergeCell ref="G23:H23"/>
    <mergeCell ref="I23:J23"/>
    <mergeCell ref="K23:L23"/>
    <mergeCell ref="M23:N23"/>
    <mergeCell ref="E37:G37"/>
    <mergeCell ref="H37:K37"/>
    <mergeCell ref="L37:N37"/>
    <mergeCell ref="H38:I38"/>
    <mergeCell ref="J38:K38"/>
    <mergeCell ref="E39:G39"/>
    <mergeCell ref="H39:I39"/>
    <mergeCell ref="J39:K39"/>
    <mergeCell ref="E40:G40"/>
    <mergeCell ref="L40:N40"/>
    <mergeCell ref="E41:G41"/>
    <mergeCell ref="L41:N41"/>
    <mergeCell ref="E42:G43"/>
    <mergeCell ref="L42:N43"/>
    <mergeCell ref="H40:I40"/>
    <mergeCell ref="J40:K40"/>
    <mergeCell ref="E50:G51"/>
    <mergeCell ref="L50:N51"/>
    <mergeCell ref="E44:G45"/>
    <mergeCell ref="L44:N45"/>
    <mergeCell ref="E46:G47"/>
    <mergeCell ref="L46:N47"/>
    <mergeCell ref="E48:G49"/>
    <mergeCell ref="L48:N49"/>
  </mergeCells>
  <pageMargins left="0.11811023622047245" right="0.70866141732283472" top="0.74803149606299213" bottom="0.74803149606299213" header="0.31496062992125984" footer="0.31496062992125984"/>
  <pageSetup paperSize="9" scale="7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63"/>
  <sheetViews>
    <sheetView tabSelected="1" topLeftCell="A28" workbookViewId="0">
      <selection activeCell="K44" sqref="K44"/>
    </sheetView>
  </sheetViews>
  <sheetFormatPr defaultRowHeight="14.4" x14ac:dyDescent="0.3"/>
  <cols>
    <col min="10" max="10" width="10.6640625" customWidth="1"/>
    <col min="11" max="12" width="14.6640625" customWidth="1"/>
  </cols>
  <sheetData>
    <row r="2" spans="2:15" ht="21" x14ac:dyDescent="0.4">
      <c r="B2" s="1" t="s">
        <v>0</v>
      </c>
    </row>
    <row r="4" spans="2:15" x14ac:dyDescent="0.3">
      <c r="B4" s="2" t="s">
        <v>75</v>
      </c>
      <c r="C4" s="2"/>
      <c r="D4" s="2"/>
      <c r="E4" s="2"/>
      <c r="F4" s="2"/>
    </row>
    <row r="5" spans="2:15" x14ac:dyDescent="0.3">
      <c r="B5" s="2" t="s">
        <v>76</v>
      </c>
      <c r="C5" s="2"/>
      <c r="D5" s="2"/>
      <c r="E5" s="2"/>
      <c r="F5" s="2"/>
    </row>
    <row r="7" spans="2:15" ht="18.600000000000001" thickBot="1" x14ac:dyDescent="0.4">
      <c r="B7" s="3" t="s">
        <v>77</v>
      </c>
    </row>
    <row r="8" spans="2:15" x14ac:dyDescent="0.3">
      <c r="B8" s="4" t="s">
        <v>78</v>
      </c>
      <c r="C8" s="5"/>
      <c r="D8" s="6"/>
      <c r="E8" s="4" t="s">
        <v>3</v>
      </c>
      <c r="F8" s="6"/>
      <c r="G8" s="4" t="s">
        <v>4</v>
      </c>
      <c r="H8" s="6"/>
      <c r="I8" s="4" t="s">
        <v>5</v>
      </c>
      <c r="J8" s="6"/>
      <c r="K8" s="4" t="s">
        <v>6</v>
      </c>
      <c r="L8" s="5"/>
      <c r="M8" s="6"/>
      <c r="N8" s="4" t="s">
        <v>7</v>
      </c>
      <c r="O8" s="6"/>
    </row>
    <row r="9" spans="2:15" x14ac:dyDescent="0.3">
      <c r="B9" s="7" t="s">
        <v>8</v>
      </c>
      <c r="C9" s="8"/>
      <c r="D9" s="9"/>
      <c r="E9" s="7" t="s">
        <v>9</v>
      </c>
      <c r="F9" s="9"/>
      <c r="G9" s="7" t="s">
        <v>10</v>
      </c>
      <c r="H9" s="9"/>
      <c r="I9" s="7" t="s">
        <v>9</v>
      </c>
      <c r="J9" s="9"/>
      <c r="K9" s="7" t="s">
        <v>11</v>
      </c>
      <c r="L9" s="8"/>
      <c r="M9" s="9"/>
      <c r="N9" s="7" t="s">
        <v>11</v>
      </c>
      <c r="O9" s="9"/>
    </row>
    <row r="10" spans="2:15" x14ac:dyDescent="0.3">
      <c r="B10" s="7" t="s">
        <v>12</v>
      </c>
      <c r="C10" s="8"/>
      <c r="D10" s="9"/>
      <c r="E10" s="7"/>
      <c r="F10" s="9"/>
      <c r="G10" s="7" t="s">
        <v>9</v>
      </c>
      <c r="H10" s="9"/>
      <c r="I10" s="7"/>
      <c r="J10" s="9"/>
      <c r="K10" s="7"/>
      <c r="L10" s="8"/>
      <c r="M10" s="9"/>
      <c r="N10" s="7"/>
      <c r="O10" s="9"/>
    </row>
    <row r="11" spans="2:15" ht="15" thickBot="1" x14ac:dyDescent="0.35">
      <c r="B11" s="10" t="s">
        <v>13</v>
      </c>
      <c r="C11" s="11"/>
      <c r="D11" s="12"/>
      <c r="E11" s="10"/>
      <c r="F11" s="12"/>
      <c r="G11" s="10"/>
      <c r="H11" s="12"/>
      <c r="I11" s="10"/>
      <c r="J11" s="12"/>
      <c r="K11" s="10"/>
      <c r="L11" s="11"/>
      <c r="M11" s="12"/>
      <c r="N11" s="10"/>
      <c r="O11" s="12"/>
    </row>
    <row r="12" spans="2:15" ht="15" thickBot="1" x14ac:dyDescent="0.35">
      <c r="B12" s="13" t="s">
        <v>14</v>
      </c>
      <c r="C12" s="14"/>
      <c r="D12" s="15"/>
      <c r="E12" s="47">
        <v>5913</v>
      </c>
      <c r="F12" s="49"/>
      <c r="G12" s="47">
        <v>3125</v>
      </c>
      <c r="H12" s="49"/>
      <c r="I12" s="47">
        <v>2937</v>
      </c>
      <c r="J12" s="49"/>
      <c r="K12" s="47">
        <f>SUM(E12:J12)</f>
        <v>11975</v>
      </c>
      <c r="L12" s="48"/>
      <c r="M12" s="49"/>
      <c r="N12" s="68">
        <f>K12*125/100</f>
        <v>14968.75</v>
      </c>
      <c r="O12" s="69"/>
    </row>
    <row r="13" spans="2:15" x14ac:dyDescent="0.3">
      <c r="B13" s="16" t="s">
        <v>15</v>
      </c>
      <c r="C13" s="5"/>
      <c r="D13" s="6"/>
      <c r="E13" s="2"/>
      <c r="F13" s="2"/>
      <c r="G13" s="4"/>
      <c r="H13" s="6"/>
      <c r="I13" s="2"/>
      <c r="J13" s="2"/>
      <c r="K13" s="4"/>
      <c r="L13" s="5"/>
      <c r="M13" s="6"/>
      <c r="N13" s="4"/>
      <c r="O13" s="6"/>
    </row>
    <row r="14" spans="2:15" ht="15" thickBot="1" x14ac:dyDescent="0.35">
      <c r="B14" s="17" t="s">
        <v>16</v>
      </c>
      <c r="C14" s="11"/>
      <c r="D14" s="12"/>
      <c r="E14" s="64">
        <v>5322</v>
      </c>
      <c r="F14" s="65"/>
      <c r="G14" s="66">
        <v>2813</v>
      </c>
      <c r="H14" s="67"/>
      <c r="I14" s="66">
        <v>2643</v>
      </c>
      <c r="J14" s="67"/>
      <c r="K14" s="66">
        <f>+SUM(E14:J14)</f>
        <v>10778</v>
      </c>
      <c r="L14" s="70"/>
      <c r="M14" s="67"/>
      <c r="N14" s="64">
        <f>K14*125/100</f>
        <v>13472.5</v>
      </c>
      <c r="O14" s="65"/>
    </row>
    <row r="15" spans="2:15" x14ac:dyDescent="0.3">
      <c r="B15" s="16" t="s">
        <v>79</v>
      </c>
      <c r="C15" s="5"/>
      <c r="D15" s="6"/>
      <c r="E15" s="4"/>
      <c r="F15" s="6"/>
      <c r="G15" s="2"/>
      <c r="H15" s="2"/>
      <c r="I15" s="4"/>
      <c r="J15" s="6"/>
      <c r="K15" s="2"/>
      <c r="L15" s="2"/>
      <c r="M15" s="2"/>
      <c r="N15" s="4"/>
      <c r="O15" s="6"/>
    </row>
    <row r="16" spans="2:15" x14ac:dyDescent="0.3">
      <c r="B16" s="18" t="s">
        <v>18</v>
      </c>
      <c r="C16" s="8"/>
      <c r="D16" s="9"/>
      <c r="E16" s="57">
        <v>4139</v>
      </c>
      <c r="F16" s="58"/>
      <c r="G16" s="55">
        <v>2188</v>
      </c>
      <c r="H16" s="56"/>
      <c r="I16" s="55">
        <v>2056</v>
      </c>
      <c r="J16" s="56"/>
      <c r="K16" s="55">
        <f>E16+G16+I16</f>
        <v>8383</v>
      </c>
      <c r="L16" s="71"/>
      <c r="M16" s="56"/>
      <c r="N16" s="57">
        <f>K16*125/100</f>
        <v>10478.75</v>
      </c>
      <c r="O16" s="58"/>
    </row>
    <row r="17" spans="2:15" x14ac:dyDescent="0.3">
      <c r="B17" s="18" t="s">
        <v>19</v>
      </c>
      <c r="C17" s="8"/>
      <c r="D17" s="9"/>
      <c r="E17" s="7"/>
      <c r="F17" s="9"/>
      <c r="G17" s="2"/>
      <c r="H17" s="2"/>
      <c r="I17" s="7"/>
      <c r="J17" s="9"/>
      <c r="K17" s="2"/>
      <c r="L17" s="2"/>
      <c r="M17" s="2"/>
      <c r="N17" s="7"/>
      <c r="O17" s="9"/>
    </row>
    <row r="18" spans="2:15" ht="15" thickBot="1" x14ac:dyDescent="0.35">
      <c r="B18" s="17" t="s">
        <v>20</v>
      </c>
      <c r="C18" s="11"/>
      <c r="D18" s="12"/>
      <c r="E18" s="10"/>
      <c r="F18" s="12"/>
      <c r="G18" s="2"/>
      <c r="H18" s="2"/>
      <c r="I18" s="10"/>
      <c r="J18" s="12"/>
      <c r="K18" s="2"/>
      <c r="L18" s="2"/>
      <c r="M18" s="2"/>
      <c r="N18" s="10"/>
      <c r="O18" s="12"/>
    </row>
    <row r="19" spans="2:15" x14ac:dyDescent="0.3">
      <c r="B19" s="16" t="s">
        <v>21</v>
      </c>
      <c r="C19" s="5"/>
      <c r="D19" s="6"/>
      <c r="E19" s="2"/>
      <c r="F19" s="2"/>
      <c r="G19" s="4"/>
      <c r="H19" s="6"/>
      <c r="I19" s="2"/>
      <c r="J19" s="2"/>
      <c r="K19" s="4"/>
      <c r="L19" s="5"/>
      <c r="M19" s="6"/>
      <c r="N19" s="4" t="s">
        <v>22</v>
      </c>
      <c r="O19" s="6"/>
    </row>
    <row r="20" spans="2:15" ht="15" thickBot="1" x14ac:dyDescent="0.35">
      <c r="B20" s="17" t="s">
        <v>23</v>
      </c>
      <c r="C20" s="11"/>
      <c r="D20" s="12"/>
      <c r="E20" s="64">
        <v>2957</v>
      </c>
      <c r="F20" s="65"/>
      <c r="G20" s="66">
        <v>1563</v>
      </c>
      <c r="H20" s="67"/>
      <c r="I20" s="66">
        <v>1469</v>
      </c>
      <c r="J20" s="67"/>
      <c r="K20" s="66">
        <f>E20+G20+I20</f>
        <v>5989</v>
      </c>
      <c r="L20" s="70"/>
      <c r="M20" s="67"/>
      <c r="N20" s="64">
        <f>K20*125/100</f>
        <v>7486.25</v>
      </c>
      <c r="O20" s="65"/>
    </row>
    <row r="21" spans="2:15" x14ac:dyDescent="0.3">
      <c r="B21" s="16" t="s">
        <v>24</v>
      </c>
      <c r="C21" s="5"/>
      <c r="D21" s="6"/>
      <c r="E21" s="4"/>
      <c r="F21" s="6"/>
      <c r="G21" s="4"/>
      <c r="H21" s="6"/>
      <c r="I21" s="4"/>
      <c r="J21" s="6"/>
      <c r="K21" s="4"/>
      <c r="L21" s="5"/>
      <c r="M21" s="6"/>
      <c r="N21" s="4"/>
      <c r="O21" s="6"/>
    </row>
    <row r="22" spans="2:15" x14ac:dyDescent="0.3">
      <c r="B22" s="18" t="s">
        <v>25</v>
      </c>
      <c r="C22" s="8"/>
      <c r="D22" s="9"/>
      <c r="E22" s="7"/>
      <c r="F22" s="9"/>
      <c r="G22" s="7"/>
      <c r="H22" s="9"/>
      <c r="I22" s="7"/>
      <c r="J22" s="9"/>
      <c r="K22" s="7"/>
      <c r="L22" s="8"/>
      <c r="M22" s="9"/>
      <c r="N22" s="7"/>
      <c r="O22" s="9"/>
    </row>
    <row r="23" spans="2:15" x14ac:dyDescent="0.3">
      <c r="B23" s="18" t="s">
        <v>26</v>
      </c>
      <c r="C23" s="8"/>
      <c r="D23" s="9"/>
      <c r="E23" s="55">
        <v>5913</v>
      </c>
      <c r="F23" s="56"/>
      <c r="G23" s="55">
        <v>25310</v>
      </c>
      <c r="H23" s="56"/>
      <c r="I23" s="55">
        <v>2937</v>
      </c>
      <c r="J23" s="56"/>
      <c r="K23" s="55">
        <f>E23+G23+I23</f>
        <v>34160</v>
      </c>
      <c r="L23" s="71"/>
      <c r="M23" s="56"/>
      <c r="N23" s="57">
        <f>K23*125/100</f>
        <v>42700</v>
      </c>
      <c r="O23" s="58"/>
    </row>
    <row r="24" spans="2:15" ht="15" thickBot="1" x14ac:dyDescent="0.35">
      <c r="B24" s="17" t="s">
        <v>27</v>
      </c>
      <c r="C24" s="11"/>
      <c r="D24" s="12"/>
      <c r="E24" s="10"/>
      <c r="F24" s="12"/>
      <c r="G24" s="10"/>
      <c r="H24" s="12"/>
      <c r="I24" s="10"/>
      <c r="J24" s="12"/>
      <c r="K24" s="10"/>
      <c r="L24" s="11"/>
      <c r="M24" s="12"/>
      <c r="N24" s="10"/>
      <c r="O24" s="12"/>
    </row>
    <row r="26" spans="2:15" x14ac:dyDescent="0.3">
      <c r="B26" s="2" t="s">
        <v>28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x14ac:dyDescent="0.3">
      <c r="B27" s="2" t="s">
        <v>84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3">
      <c r="B29" s="2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3">
      <c r="B30" s="2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3">
      <c r="B31" s="2" t="s">
        <v>31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3">
      <c r="B32" s="2" t="s">
        <v>32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x14ac:dyDescent="0.3">
      <c r="B33" s="2" t="s">
        <v>33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x14ac:dyDescent="0.3">
      <c r="B34" s="24" t="s">
        <v>66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"/>
    </row>
    <row r="35" spans="2:15" x14ac:dyDescent="0.3">
      <c r="B35" s="24" t="s">
        <v>80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"/>
    </row>
    <row r="36" spans="2:15" ht="18.600000000000001" thickBot="1" x14ac:dyDescent="0.4">
      <c r="B36" s="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5" thickBot="1" x14ac:dyDescent="0.35">
      <c r="B37" s="4" t="s">
        <v>35</v>
      </c>
      <c r="C37" s="5"/>
      <c r="D37" s="6"/>
      <c r="E37" s="47" t="s">
        <v>36</v>
      </c>
      <c r="F37" s="48"/>
      <c r="G37" s="48"/>
      <c r="H37" s="72" t="s">
        <v>37</v>
      </c>
      <c r="I37" s="48"/>
      <c r="J37" s="48"/>
      <c r="K37" s="48"/>
      <c r="L37" s="30"/>
      <c r="M37" s="48" t="s">
        <v>38</v>
      </c>
      <c r="N37" s="48"/>
      <c r="O37" s="49"/>
    </row>
    <row r="38" spans="2:15" ht="16.2" thickBot="1" x14ac:dyDescent="0.35">
      <c r="B38" s="4"/>
      <c r="C38" s="5"/>
      <c r="D38" s="6"/>
      <c r="E38" s="25"/>
      <c r="F38" s="27"/>
      <c r="G38" s="26"/>
      <c r="H38" s="59" t="s">
        <v>81</v>
      </c>
      <c r="I38" s="73"/>
      <c r="J38" s="60"/>
      <c r="K38" s="61"/>
      <c r="L38" s="34" t="s">
        <v>83</v>
      </c>
      <c r="M38" s="25"/>
      <c r="N38" s="27"/>
      <c r="O38" s="26"/>
    </row>
    <row r="39" spans="2:15" ht="16.2" thickBot="1" x14ac:dyDescent="0.35">
      <c r="B39" s="4"/>
      <c r="C39" s="5"/>
      <c r="D39" s="6"/>
      <c r="E39" s="29"/>
      <c r="F39" s="30"/>
      <c r="G39" s="30"/>
      <c r="H39" s="32"/>
      <c r="I39" s="36"/>
      <c r="J39" s="33">
        <v>44197</v>
      </c>
      <c r="K39" s="32" t="s">
        <v>82</v>
      </c>
      <c r="L39" s="35"/>
      <c r="M39" s="30"/>
      <c r="N39" s="30"/>
      <c r="O39" s="31"/>
    </row>
    <row r="40" spans="2:15" ht="15" thickBot="1" x14ac:dyDescent="0.35">
      <c r="B40" s="22" t="s">
        <v>39</v>
      </c>
      <c r="C40" s="14"/>
      <c r="D40" s="15"/>
      <c r="E40" s="47" t="s">
        <v>71</v>
      </c>
      <c r="F40" s="48"/>
      <c r="G40" s="48"/>
      <c r="H40" s="74" t="s">
        <v>72</v>
      </c>
      <c r="I40" s="75"/>
      <c r="J40" s="37">
        <v>6.18</v>
      </c>
      <c r="K40" s="39" t="s">
        <v>72</v>
      </c>
      <c r="L40" s="38">
        <v>6.3540000000000001</v>
      </c>
      <c r="M40" s="48">
        <v>11.692500000000001</v>
      </c>
      <c r="N40" s="48"/>
      <c r="O40" s="49"/>
    </row>
    <row r="41" spans="2:15" ht="15" thickBot="1" x14ac:dyDescent="0.35">
      <c r="B41" s="10" t="s">
        <v>40</v>
      </c>
      <c r="C41" s="11"/>
      <c r="D41" s="12"/>
      <c r="E41" s="47" t="s">
        <v>41</v>
      </c>
      <c r="F41" s="48"/>
      <c r="G41" s="48"/>
      <c r="H41" s="76" t="s">
        <v>72</v>
      </c>
      <c r="I41" s="77"/>
      <c r="J41" s="37">
        <v>6.18</v>
      </c>
      <c r="K41" s="39" t="s">
        <v>72</v>
      </c>
      <c r="L41" s="38">
        <v>6.3540000000000001</v>
      </c>
      <c r="M41" s="48">
        <v>20.442499999999999</v>
      </c>
      <c r="N41" s="48"/>
      <c r="O41" s="49"/>
    </row>
    <row r="42" spans="2:15" ht="15" thickBot="1" x14ac:dyDescent="0.35">
      <c r="B42" s="10" t="s">
        <v>42</v>
      </c>
      <c r="C42" s="11"/>
      <c r="D42" s="12"/>
      <c r="E42" s="50">
        <v>350</v>
      </c>
      <c r="F42" s="51"/>
      <c r="G42" s="51"/>
      <c r="H42" s="39"/>
      <c r="I42" s="39"/>
      <c r="J42" s="39"/>
      <c r="K42" s="39"/>
      <c r="L42" s="39"/>
      <c r="M42" s="51">
        <v>437.5</v>
      </c>
      <c r="N42" s="51"/>
      <c r="O42" s="52"/>
    </row>
    <row r="43" spans="2:15" x14ac:dyDescent="0.3">
      <c r="B43" s="4" t="s">
        <v>43</v>
      </c>
      <c r="C43" s="5"/>
      <c r="D43" s="6"/>
      <c r="E43" s="41">
        <v>150</v>
      </c>
      <c r="F43" s="42"/>
      <c r="G43" s="43"/>
      <c r="H43" s="7"/>
      <c r="I43" s="8"/>
      <c r="J43" s="8"/>
      <c r="K43" s="9"/>
      <c r="L43" s="8"/>
      <c r="M43" s="41">
        <v>187.5</v>
      </c>
      <c r="N43" s="42"/>
      <c r="O43" s="43"/>
    </row>
    <row r="44" spans="2:15" ht="15" thickBot="1" x14ac:dyDescent="0.35">
      <c r="B44" s="10" t="s">
        <v>44</v>
      </c>
      <c r="C44" s="11"/>
      <c r="D44" s="12"/>
      <c r="E44" s="44"/>
      <c r="F44" s="45"/>
      <c r="G44" s="46"/>
      <c r="H44" s="10"/>
      <c r="I44" s="11"/>
      <c r="J44" s="40"/>
      <c r="K44" s="12"/>
      <c r="L44" s="11"/>
      <c r="M44" s="44"/>
      <c r="N44" s="45"/>
      <c r="O44" s="46"/>
    </row>
    <row r="45" spans="2:15" x14ac:dyDescent="0.3">
      <c r="B45" s="4" t="s">
        <v>45</v>
      </c>
      <c r="C45" s="5"/>
      <c r="D45" s="6"/>
      <c r="E45" s="41">
        <v>200</v>
      </c>
      <c r="F45" s="42"/>
      <c r="G45" s="43"/>
      <c r="H45" s="2"/>
      <c r="I45" s="2"/>
      <c r="J45" s="2"/>
      <c r="K45" s="2"/>
      <c r="L45" s="2"/>
      <c r="M45" s="41">
        <v>250</v>
      </c>
      <c r="N45" s="42"/>
      <c r="O45" s="43"/>
    </row>
    <row r="46" spans="2:15" ht="15" thickBot="1" x14ac:dyDescent="0.35">
      <c r="B46" s="10" t="s">
        <v>46</v>
      </c>
      <c r="C46" s="11"/>
      <c r="D46" s="12"/>
      <c r="E46" s="44"/>
      <c r="F46" s="45"/>
      <c r="G46" s="46"/>
      <c r="H46" s="2"/>
      <c r="I46" s="2"/>
      <c r="J46" s="2"/>
      <c r="K46" s="2"/>
      <c r="L46" s="2"/>
      <c r="M46" s="44"/>
      <c r="N46" s="45"/>
      <c r="O46" s="46"/>
    </row>
    <row r="47" spans="2:15" x14ac:dyDescent="0.3">
      <c r="B47" s="4" t="s">
        <v>47</v>
      </c>
      <c r="C47" s="5"/>
      <c r="D47" s="6"/>
      <c r="E47" s="41">
        <v>200</v>
      </c>
      <c r="F47" s="42"/>
      <c r="G47" s="43"/>
      <c r="H47" s="4"/>
      <c r="I47" s="5"/>
      <c r="J47" s="5"/>
      <c r="K47" s="6"/>
      <c r="L47" s="5"/>
      <c r="M47" s="41">
        <v>250</v>
      </c>
      <c r="N47" s="42"/>
      <c r="O47" s="43"/>
    </row>
    <row r="48" spans="2:15" ht="15" thickBot="1" x14ac:dyDescent="0.35">
      <c r="B48" s="10" t="s">
        <v>48</v>
      </c>
      <c r="C48" s="11"/>
      <c r="D48" s="12"/>
      <c r="E48" s="44"/>
      <c r="F48" s="45"/>
      <c r="G48" s="46"/>
      <c r="H48" s="10"/>
      <c r="I48" s="11"/>
      <c r="J48" s="11"/>
      <c r="K48" s="12"/>
      <c r="L48" s="11"/>
      <c r="M48" s="44"/>
      <c r="N48" s="45"/>
      <c r="O48" s="46"/>
    </row>
    <row r="49" spans="2:15" x14ac:dyDescent="0.3">
      <c r="B49" s="4" t="s">
        <v>49</v>
      </c>
      <c r="C49" s="5"/>
      <c r="D49" s="6"/>
      <c r="E49" s="41">
        <v>550</v>
      </c>
      <c r="F49" s="42"/>
      <c r="G49" s="43"/>
      <c r="H49" s="2"/>
      <c r="I49" s="2"/>
      <c r="J49" s="2"/>
      <c r="K49" s="2"/>
      <c r="L49" s="2"/>
      <c r="M49" s="41">
        <v>687.5</v>
      </c>
      <c r="N49" s="42"/>
      <c r="O49" s="43"/>
    </row>
    <row r="50" spans="2:15" ht="15" thickBot="1" x14ac:dyDescent="0.35">
      <c r="B50" s="10" t="s">
        <v>50</v>
      </c>
      <c r="C50" s="11"/>
      <c r="D50" s="12"/>
      <c r="E50" s="44"/>
      <c r="F50" s="45"/>
      <c r="G50" s="46"/>
      <c r="H50" s="2"/>
      <c r="I50" s="2"/>
      <c r="J50" s="2"/>
      <c r="K50" s="2"/>
      <c r="L50" s="2"/>
      <c r="M50" s="44"/>
      <c r="N50" s="45"/>
      <c r="O50" s="46"/>
    </row>
    <row r="51" spans="2:15" x14ac:dyDescent="0.3">
      <c r="B51" s="4" t="s">
        <v>51</v>
      </c>
      <c r="C51" s="5"/>
      <c r="D51" s="6"/>
      <c r="E51" s="41">
        <v>2000</v>
      </c>
      <c r="F51" s="42"/>
      <c r="G51" s="43"/>
      <c r="H51" s="4"/>
      <c r="I51" s="5"/>
      <c r="J51" s="5"/>
      <c r="K51" s="6"/>
      <c r="L51" s="5"/>
      <c r="M51" s="41">
        <v>2500</v>
      </c>
      <c r="N51" s="42"/>
      <c r="O51" s="43"/>
    </row>
    <row r="52" spans="2:15" ht="15" thickBot="1" x14ac:dyDescent="0.35">
      <c r="B52" s="10" t="s">
        <v>52</v>
      </c>
      <c r="C52" s="11"/>
      <c r="D52" s="12"/>
      <c r="E52" s="44"/>
      <c r="F52" s="45"/>
      <c r="G52" s="46"/>
      <c r="H52" s="10"/>
      <c r="I52" s="11"/>
      <c r="J52" s="11"/>
      <c r="K52" s="12"/>
      <c r="L52" s="11"/>
      <c r="M52" s="44"/>
      <c r="N52" s="45"/>
      <c r="O52" s="46"/>
    </row>
    <row r="53" spans="2:15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x14ac:dyDescent="0.3">
      <c r="B54" s="2" t="s">
        <v>53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x14ac:dyDescent="0.3">
      <c r="B55" s="2" t="s">
        <v>54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x14ac:dyDescent="0.3">
      <c r="B56" s="2" t="s">
        <v>55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x14ac:dyDescent="0.3">
      <c r="B57" s="2" t="s">
        <v>56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x14ac:dyDescent="0.3">
      <c r="B58" s="2" t="s">
        <v>57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x14ac:dyDescent="0.3">
      <c r="B59" s="2" t="s">
        <v>64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x14ac:dyDescent="0.3">
      <c r="B60" s="2" t="s">
        <v>58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x14ac:dyDescent="0.3">
      <c r="B61" s="2" t="s">
        <v>59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x14ac:dyDescent="0.3">
      <c r="B62" s="2" t="s">
        <v>60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x14ac:dyDescent="0.3">
      <c r="B63" s="2" t="s">
        <v>61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</sheetData>
  <mergeCells count="48">
    <mergeCell ref="E49:G50"/>
    <mergeCell ref="M49:O50"/>
    <mergeCell ref="E51:G52"/>
    <mergeCell ref="M51:O52"/>
    <mergeCell ref="E43:G44"/>
    <mergeCell ref="M43:O44"/>
    <mergeCell ref="E45:G46"/>
    <mergeCell ref="M45:O46"/>
    <mergeCell ref="E47:G48"/>
    <mergeCell ref="M47:O48"/>
    <mergeCell ref="E41:G41"/>
    <mergeCell ref="H41:I41"/>
    <mergeCell ref="M41:O41"/>
    <mergeCell ref="E42:G42"/>
    <mergeCell ref="M42:O42"/>
    <mergeCell ref="M40:O40"/>
    <mergeCell ref="E23:F23"/>
    <mergeCell ref="G23:H23"/>
    <mergeCell ref="I23:J23"/>
    <mergeCell ref="K23:M23"/>
    <mergeCell ref="N23:O23"/>
    <mergeCell ref="E37:G37"/>
    <mergeCell ref="H37:K37"/>
    <mergeCell ref="M37:O37"/>
    <mergeCell ref="H38:I38"/>
    <mergeCell ref="J38:K38"/>
    <mergeCell ref="E40:G40"/>
    <mergeCell ref="H40:I40"/>
    <mergeCell ref="E16:F16"/>
    <mergeCell ref="G16:H16"/>
    <mergeCell ref="I16:J16"/>
    <mergeCell ref="K16:M16"/>
    <mergeCell ref="N16:O16"/>
    <mergeCell ref="E20:F20"/>
    <mergeCell ref="G20:H20"/>
    <mergeCell ref="I20:J20"/>
    <mergeCell ref="K20:M20"/>
    <mergeCell ref="N20:O20"/>
    <mergeCell ref="E12:F12"/>
    <mergeCell ref="G12:H12"/>
    <mergeCell ref="I12:J12"/>
    <mergeCell ref="K12:M12"/>
    <mergeCell ref="N12:O12"/>
    <mergeCell ref="E14:F14"/>
    <mergeCell ref="G14:H14"/>
    <mergeCell ref="I14:J14"/>
    <mergeCell ref="K14:M14"/>
    <mergeCell ref="N14:O14"/>
  </mergeCells>
  <pageMargins left="0.51181102362204722" right="0.11811023622047245" top="0.74803149606299213" bottom="0.74803149606299213" header="0.31496062992125984" footer="0.31496062992125984"/>
  <pageSetup paperSize="9" scale="6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>
    <row r="1" spans="1:1" x14ac:dyDescent="0.3">
      <c r="A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2019</vt:lpstr>
      <vt:lpstr>2021</vt:lpstr>
      <vt:lpstr>Ark1</vt:lpstr>
      <vt:lpstr>'2019'!Udskriftsområde</vt:lpstr>
      <vt:lpstr>'2021'!Udskriftsområde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Kjeld Jessen</cp:lastModifiedBy>
  <cp:lastPrinted>2021-03-11T13:35:58Z</cp:lastPrinted>
  <dcterms:created xsi:type="dcterms:W3CDTF">2017-03-15T10:57:30Z</dcterms:created>
  <dcterms:modified xsi:type="dcterms:W3CDTF">2021-05-31T07:27:57Z</dcterms:modified>
</cp:coreProperties>
</file>