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2feac4c3eac90308/Skrivebord/"/>
    </mc:Choice>
  </mc:AlternateContent>
  <xr:revisionPtr revIDLastSave="0" documentId="8_{4FC606ED-8BD4-43C1-909F-A6FE6EE68CED}" xr6:coauthVersionLast="47" xr6:coauthVersionMax="47" xr10:uidLastSave="{00000000-0000-0000-0000-000000000000}"/>
  <bookViews>
    <workbookView xWindow="72" yWindow="1440" windowWidth="22968" windowHeight="1152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N22" i="1" s="1"/>
  <c r="K19" i="1"/>
  <c r="N19" i="1" s="1"/>
  <c r="K15" i="1"/>
  <c r="N15" i="1" s="1"/>
  <c r="K13" i="1"/>
  <c r="N13" i="1" s="1"/>
  <c r="K11" i="1"/>
  <c r="N11" i="1" s="1"/>
</calcChain>
</file>

<file path=xl/sharedStrings.xml><?xml version="1.0" encoding="utf-8"?>
<sst xmlns="http://schemas.openxmlformats.org/spreadsheetml/2006/main" count="78" uniqueCount="76">
  <si>
    <t>TAKSTBLAD  FOR  VANDFORSYNINGEN.:    FELSTED VANDVÆRK amba.</t>
  </si>
  <si>
    <t>Taksterne er gældende fra 01.10.2024 - 30.09.2025</t>
  </si>
  <si>
    <t xml:space="preserve">Taksterne er   godkendt af Aabenraa kommune d. </t>
  </si>
  <si>
    <t>Anlægsbidrag ( tilslutningsbidrag)</t>
  </si>
  <si>
    <t>Anlægsbidrag i</t>
  </si>
  <si>
    <t>Hovedlednings</t>
  </si>
  <si>
    <t>Stiklednings</t>
  </si>
  <si>
    <t>I alt exl.</t>
  </si>
  <si>
    <t>I alt incl.</t>
  </si>
  <si>
    <t>bymæssig bebyggelse</t>
  </si>
  <si>
    <t>bidrag</t>
  </si>
  <si>
    <t>moms</t>
  </si>
  <si>
    <t>indenfor vandforsynings-</t>
  </si>
  <si>
    <t>området-</t>
  </si>
  <si>
    <t>Parcelhus - stuehus</t>
  </si>
  <si>
    <t>inkl.Juelsbjerg</t>
  </si>
  <si>
    <t>Rækkehus tæt lav</t>
  </si>
  <si>
    <t>bebyggelse(90%)</t>
  </si>
  <si>
    <t>Anlægsbidrag pr.</t>
  </si>
  <si>
    <t>bolig, i bygninger med 2</t>
  </si>
  <si>
    <t>eller flere boliger i</t>
  </si>
  <si>
    <t>samme bygning.(70%)</t>
  </si>
  <si>
    <t>Kollegier, ældreboliger</t>
  </si>
  <si>
    <t xml:space="preserve"> </t>
  </si>
  <si>
    <t>Klublejligheder.(50%)</t>
  </si>
  <si>
    <t>Landområder, hvor der</t>
  </si>
  <si>
    <t>skal fremføres ny hoved-</t>
  </si>
  <si>
    <t>forsyningsledning til</t>
  </si>
  <si>
    <t>ny forbruger-</t>
  </si>
  <si>
    <t>Priserne  er fastsat udfra anlægskartotek for Felsted Vandværk amba.</t>
  </si>
  <si>
    <t>Forsynings-ledningsbidrag i landområde efter indekstal.</t>
  </si>
  <si>
    <t xml:space="preserve">Alle stik fremføres til nærmeste matrikkel-skel. Videre fremføring udføres for forbrugers regning. </t>
  </si>
  <si>
    <t>Vandværket stiller godkendte vandmåler til rådighed og afholder udgifter til lovpligtig udskiftning.</t>
  </si>
  <si>
    <t>frost, eller anden mekanisk overlast.</t>
  </si>
  <si>
    <t>Ved nybygeri skal der betales tilslutningsbidrag og monteres vandmåler før tilslutning af byggevand.</t>
  </si>
  <si>
    <t>betales anlægsbidrag  når der genbygges på grunden.</t>
  </si>
  <si>
    <t>Driftsbidrag / vandbidrag:</t>
  </si>
  <si>
    <t>Forbrug</t>
  </si>
  <si>
    <t>Kr. excl. Moms</t>
  </si>
  <si>
    <t>Statsafgift excl. Moms pr. m3</t>
  </si>
  <si>
    <t>I alt incl. Moms</t>
  </si>
  <si>
    <t>ÅR 2024</t>
  </si>
  <si>
    <t>År 2025</t>
  </si>
  <si>
    <t>Hushold</t>
  </si>
  <si>
    <t>3,00/m3</t>
  </si>
  <si>
    <t>Slamsuger</t>
  </si>
  <si>
    <t>10,00/m3</t>
  </si>
  <si>
    <t>Fast afgift</t>
  </si>
  <si>
    <t>Flytteopgørelse</t>
  </si>
  <si>
    <t>Selvforskyldt ødelæggelse</t>
  </si>
  <si>
    <t>af elektronisk vandur.</t>
  </si>
  <si>
    <t>Minimums-opkrævning</t>
  </si>
  <si>
    <t>til slamsuger</t>
  </si>
  <si>
    <t>Lokalisering af</t>
  </si>
  <si>
    <t>jordstophanser</t>
  </si>
  <si>
    <t>Gebyr for oplysning</t>
  </si>
  <si>
    <t>om måler data</t>
  </si>
  <si>
    <t>Lukning ved</t>
  </si>
  <si>
    <t>manglende betaling</t>
  </si>
  <si>
    <t>Genåbning når skyldig</t>
  </si>
  <si>
    <t>beløb er betalt.</t>
  </si>
  <si>
    <t>Afregning.: Halvårs aconto afregning i april mdr. Årsafregning pr. 1. oktober udsendes i november.</t>
  </si>
  <si>
    <t>Hvor der er lavet aftale om direkte afregning med lejere i parcelhuse, er der iht. Vandværkets vedtægter og regulativ,</t>
  </si>
  <si>
    <t>ejeren der indestår for betalingen.</t>
  </si>
  <si>
    <t>Manglende overholdelse af betalingsfristen.:</t>
  </si>
  <si>
    <t>1. rykker en mdr. efter fristens udløb med gebyr på 100,- kr. excl.moms.</t>
  </si>
  <si>
    <t>henhold til regulativ § 16 stk.2 og vandforsyningsloven 55. Ved lukning gælder ovenstående</t>
  </si>
  <si>
    <t>takster. Ved aftale om afdragsordning, beregnes 1 % renter pr. mdr. af det aktuelle skyldige beløb.</t>
  </si>
  <si>
    <t>Ejendomme med 1 vandmåler, og flere lejemål betaler 1 fast afgift pr. lejemål.</t>
  </si>
  <si>
    <t>Tilslutning af ny forbruger i landområder:  Taksten gælder for en almindelig husholdning. Tilslutning til erhvervsformål afregnes i henhold til udarbejdet tilbud.</t>
  </si>
  <si>
    <t>Betalingsfristen er anført på opkrævningen.</t>
  </si>
  <si>
    <t>Forsyningsledning</t>
  </si>
  <si>
    <t>bidrag / byzone</t>
  </si>
  <si>
    <r>
      <t xml:space="preserve">Efter yderligere </t>
    </r>
    <r>
      <rPr>
        <b/>
        <sz val="11"/>
        <color rgb="FFFF0000"/>
        <rFont val="Calibri"/>
        <family val="2"/>
        <scheme val="minor"/>
      </rPr>
      <t>14 dage</t>
    </r>
    <r>
      <rPr>
        <b/>
        <sz val="11"/>
        <color theme="1"/>
        <rFont val="Calibri"/>
        <family val="2"/>
        <scheme val="minor"/>
      </rPr>
      <t xml:space="preserve"> fremsendes varsel om lukning inden </t>
    </r>
    <r>
      <rPr>
        <b/>
        <sz val="11"/>
        <color rgb="FFFF0000"/>
        <rFont val="Calibri"/>
        <family val="2"/>
        <scheme val="minor"/>
      </rPr>
      <t>for 14 dage</t>
    </r>
    <r>
      <rPr>
        <b/>
        <sz val="11"/>
        <color theme="1"/>
        <rFont val="Calibri"/>
        <family val="2"/>
        <scheme val="minor"/>
      </rPr>
      <t>, Lukningen sker i</t>
    </r>
  </si>
  <si>
    <r>
      <t xml:space="preserve">Ved nedrivning af </t>
    </r>
    <r>
      <rPr>
        <b/>
        <sz val="11"/>
        <color rgb="FFFF0000"/>
        <rFont val="Calibri"/>
        <family val="2"/>
        <scheme val="minor"/>
      </rPr>
      <t>en</t>
    </r>
    <r>
      <rPr>
        <b/>
        <sz val="11"/>
        <color theme="1"/>
        <rFont val="Calibri"/>
        <family val="2"/>
        <scheme val="minor"/>
      </rPr>
      <t xml:space="preserve"> ejendom skal ejeren af grunden betale FASTE AFGIFTER så længe grunden står tom,- ellers skal der</t>
    </r>
  </si>
  <si>
    <r>
      <rPr>
        <b/>
        <sz val="11"/>
        <color rgb="FFFF0000"/>
        <rFont val="Calibri"/>
        <family val="2"/>
        <scheme val="minor"/>
      </rPr>
      <t xml:space="preserve">Vandmåleren </t>
    </r>
    <r>
      <rPr>
        <b/>
        <sz val="11"/>
        <color theme="1"/>
        <rFont val="Calibri"/>
        <family val="2"/>
        <scheme val="minor"/>
      </rPr>
      <t>forbliver Vandværkets ejendom. Det er forbrugerens ansvar at</t>
    </r>
    <r>
      <rPr>
        <b/>
        <sz val="11"/>
        <color rgb="FFFF0000"/>
        <rFont val="Calibri"/>
        <family val="2"/>
        <scheme val="minor"/>
      </rPr>
      <t xml:space="preserve"> vandmåleren</t>
    </r>
    <r>
      <rPr>
        <b/>
        <sz val="11"/>
        <color theme="1"/>
        <rFont val="Calibri"/>
        <family val="2"/>
        <scheme val="minor"/>
      </rPr>
      <t xml:space="preserve"> ikke udsættes for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</si>
</sst>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0" xfId="0" applyFont="1" applyFill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3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22" xfId="0" applyFont="1" applyBorder="1"/>
    <xf numFmtId="2" fontId="1" fillId="0" borderId="3" xfId="0" applyNumberFormat="1" applyFont="1" applyBorder="1" applyAlignment="1">
      <alignment horizontal="center"/>
    </xf>
    <xf numFmtId="0" fontId="1" fillId="0" borderId="23" xfId="0" applyFont="1" applyBorder="1"/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15" xfId="0" applyFont="1" applyBorder="1"/>
    <xf numFmtId="2" fontId="1" fillId="0" borderId="5" xfId="0" applyNumberFormat="1" applyFont="1" applyBorder="1" applyAlignment="1">
      <alignment horizontal="center"/>
    </xf>
    <xf numFmtId="0" fontId="1" fillId="0" borderId="24" xfId="0" applyFont="1" applyBorder="1"/>
    <xf numFmtId="0" fontId="1" fillId="0" borderId="25" xfId="0" applyFont="1" applyBorder="1"/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ont="1"/>
    <xf numFmtId="14" fontId="5" fillId="0" borderId="0" xfId="0" applyNumberFormat="1" applyFont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15" xfId="0" applyFont="1" applyBorder="1" applyAlignment="1">
      <alignment horizontal="center"/>
    </xf>
    <xf numFmtId="0" fontId="0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67"/>
  <sheetViews>
    <sheetView tabSelected="1" topLeftCell="A40" workbookViewId="0">
      <selection activeCell="B29" sqref="B29"/>
    </sheetView>
  </sheetViews>
  <sheetFormatPr defaultRowHeight="14.4" x14ac:dyDescent="0.3"/>
  <cols>
    <col min="1" max="1" width="0.33203125" customWidth="1"/>
  </cols>
  <sheetData>
    <row r="2" spans="2:17" s="68" customFormat="1" ht="15.6" x14ac:dyDescent="0.3">
      <c r="B2" s="67" t="s">
        <v>0</v>
      </c>
    </row>
    <row r="3" spans="2:17" x14ac:dyDescent="0.3">
      <c r="B3" s="69" t="s">
        <v>1</v>
      </c>
      <c r="C3" s="69"/>
      <c r="D3" s="69"/>
      <c r="E3" s="69"/>
      <c r="F3" s="69"/>
      <c r="G3" s="69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2:17" x14ac:dyDescent="0.3">
      <c r="B4" s="69" t="s">
        <v>2</v>
      </c>
      <c r="C4" s="69"/>
      <c r="D4" s="69"/>
      <c r="E4" s="69"/>
      <c r="F4" s="69"/>
      <c r="G4" s="71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2:17" x14ac:dyDescent="0.3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2:17" ht="15" thickBot="1" x14ac:dyDescent="0.35">
      <c r="B6" s="5" t="s">
        <v>3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</row>
    <row r="7" spans="2:17" x14ac:dyDescent="0.3">
      <c r="B7" s="1" t="s">
        <v>4</v>
      </c>
      <c r="C7" s="2"/>
      <c r="D7" s="3"/>
      <c r="E7" s="1" t="s">
        <v>5</v>
      </c>
      <c r="F7" s="3"/>
      <c r="G7" s="1" t="s">
        <v>71</v>
      </c>
      <c r="H7" s="3"/>
      <c r="I7" s="1" t="s">
        <v>6</v>
      </c>
      <c r="J7" s="3"/>
      <c r="K7" s="1" t="s">
        <v>7</v>
      </c>
      <c r="L7" s="2"/>
      <c r="M7" s="3"/>
      <c r="N7" s="1" t="s">
        <v>8</v>
      </c>
      <c r="O7" s="3"/>
      <c r="P7" s="70"/>
      <c r="Q7" s="70"/>
    </row>
    <row r="8" spans="2:17" x14ac:dyDescent="0.3">
      <c r="B8" s="4" t="s">
        <v>9</v>
      </c>
      <c r="C8" s="5"/>
      <c r="D8" s="6"/>
      <c r="E8" s="4" t="s">
        <v>10</v>
      </c>
      <c r="F8" s="6"/>
      <c r="G8" s="4" t="s">
        <v>72</v>
      </c>
      <c r="H8" s="6"/>
      <c r="I8" s="4" t="s">
        <v>10</v>
      </c>
      <c r="J8" s="6"/>
      <c r="K8" s="4" t="s">
        <v>11</v>
      </c>
      <c r="L8" s="5"/>
      <c r="M8" s="6"/>
      <c r="N8" s="4" t="s">
        <v>11</v>
      </c>
      <c r="O8" s="6"/>
      <c r="P8" s="70"/>
      <c r="Q8" s="70"/>
    </row>
    <row r="9" spans="2:17" x14ac:dyDescent="0.3">
      <c r="B9" s="4" t="s">
        <v>12</v>
      </c>
      <c r="C9" s="5"/>
      <c r="D9" s="6"/>
      <c r="E9" s="4"/>
      <c r="F9" s="6"/>
      <c r="G9" s="4"/>
      <c r="H9" s="6"/>
      <c r="I9" s="4"/>
      <c r="J9" s="6"/>
      <c r="K9" s="4"/>
      <c r="L9" s="5"/>
      <c r="M9" s="6"/>
      <c r="N9" s="4"/>
      <c r="O9" s="6"/>
      <c r="P9" s="70"/>
      <c r="Q9" s="70"/>
    </row>
    <row r="10" spans="2:17" ht="15" thickBot="1" x14ac:dyDescent="0.35">
      <c r="B10" s="7" t="s">
        <v>13</v>
      </c>
      <c r="C10" s="8"/>
      <c r="D10" s="9"/>
      <c r="E10" s="7"/>
      <c r="F10" s="9"/>
      <c r="G10" s="7"/>
      <c r="H10" s="9"/>
      <c r="I10" s="7"/>
      <c r="J10" s="9"/>
      <c r="K10" s="7"/>
      <c r="L10" s="8"/>
      <c r="M10" s="9"/>
      <c r="N10" s="7"/>
      <c r="O10" s="9"/>
      <c r="P10" s="70"/>
      <c r="Q10" s="70"/>
    </row>
    <row r="11" spans="2:17" ht="15" thickBot="1" x14ac:dyDescent="0.35">
      <c r="B11" s="15" t="s">
        <v>14</v>
      </c>
      <c r="C11" s="16"/>
      <c r="D11" s="17" t="s">
        <v>15</v>
      </c>
      <c r="E11" s="46">
        <v>6097</v>
      </c>
      <c r="F11" s="50"/>
      <c r="G11" s="46">
        <v>2912</v>
      </c>
      <c r="H11" s="50"/>
      <c r="I11" s="46">
        <v>2780</v>
      </c>
      <c r="J11" s="50"/>
      <c r="K11" s="46">
        <f>SUM(E11:J11)</f>
        <v>11789</v>
      </c>
      <c r="L11" s="47"/>
      <c r="M11" s="50"/>
      <c r="N11" s="65">
        <f>K11*125/100</f>
        <v>14736.25</v>
      </c>
      <c r="O11" s="66"/>
      <c r="P11" s="70"/>
      <c r="Q11" s="70"/>
    </row>
    <row r="12" spans="2:17" x14ac:dyDescent="0.3">
      <c r="B12" s="1" t="s">
        <v>16</v>
      </c>
      <c r="C12" s="2"/>
      <c r="D12" s="3"/>
      <c r="E12" s="5"/>
      <c r="F12" s="5"/>
      <c r="G12" s="1"/>
      <c r="H12" s="3"/>
      <c r="I12" s="5"/>
      <c r="J12" s="5"/>
      <c r="K12" s="1"/>
      <c r="L12" s="2"/>
      <c r="M12" s="3"/>
      <c r="N12" s="1"/>
      <c r="O12" s="3"/>
      <c r="P12" s="70"/>
      <c r="Q12" s="70"/>
    </row>
    <row r="13" spans="2:17" ht="15" thickBot="1" x14ac:dyDescent="0.35">
      <c r="B13" s="7" t="s">
        <v>17</v>
      </c>
      <c r="C13" s="8"/>
      <c r="D13" s="9"/>
      <c r="E13" s="60">
        <v>5487</v>
      </c>
      <c r="F13" s="61"/>
      <c r="G13" s="62">
        <v>2620</v>
      </c>
      <c r="H13" s="63"/>
      <c r="I13" s="62">
        <v>2502</v>
      </c>
      <c r="J13" s="63"/>
      <c r="K13" s="62">
        <f>+SUM(E13:J13)</f>
        <v>10609</v>
      </c>
      <c r="L13" s="64"/>
      <c r="M13" s="63"/>
      <c r="N13" s="60">
        <f>K13*125/100</f>
        <v>13261.25</v>
      </c>
      <c r="O13" s="61"/>
      <c r="P13" s="70"/>
      <c r="Q13" s="70"/>
    </row>
    <row r="14" spans="2:17" x14ac:dyDescent="0.3">
      <c r="B14" s="1" t="s">
        <v>18</v>
      </c>
      <c r="C14" s="2"/>
      <c r="D14" s="3"/>
      <c r="E14" s="1"/>
      <c r="F14" s="3"/>
      <c r="G14" s="5"/>
      <c r="H14" s="5"/>
      <c r="I14" s="1"/>
      <c r="J14" s="3"/>
      <c r="K14" s="5"/>
      <c r="L14" s="5"/>
      <c r="M14" s="5"/>
      <c r="N14" s="1"/>
      <c r="O14" s="3"/>
      <c r="P14" s="70"/>
      <c r="Q14" s="70"/>
    </row>
    <row r="15" spans="2:17" x14ac:dyDescent="0.3">
      <c r="B15" s="4" t="s">
        <v>19</v>
      </c>
      <c r="C15" s="5"/>
      <c r="D15" s="6"/>
      <c r="E15" s="57">
        <v>4267</v>
      </c>
      <c r="F15" s="58"/>
      <c r="G15" s="54">
        <v>2038</v>
      </c>
      <c r="H15" s="55"/>
      <c r="I15" s="54">
        <v>1946</v>
      </c>
      <c r="J15" s="55"/>
      <c r="K15" s="54">
        <f>E15+G15+I15</f>
        <v>8251</v>
      </c>
      <c r="L15" s="56"/>
      <c r="M15" s="55"/>
      <c r="N15" s="57">
        <f>K15*125/100</f>
        <v>10313.75</v>
      </c>
      <c r="O15" s="58"/>
      <c r="P15" s="70"/>
      <c r="Q15" s="70"/>
    </row>
    <row r="16" spans="2:17" x14ac:dyDescent="0.3">
      <c r="B16" s="4" t="s">
        <v>20</v>
      </c>
      <c r="C16" s="5"/>
      <c r="D16" s="6"/>
      <c r="E16" s="4"/>
      <c r="F16" s="6"/>
      <c r="G16" s="5"/>
      <c r="H16" s="5"/>
      <c r="I16" s="4"/>
      <c r="J16" s="6"/>
      <c r="K16" s="5"/>
      <c r="L16" s="5"/>
      <c r="M16" s="5"/>
      <c r="N16" s="4"/>
      <c r="O16" s="6"/>
      <c r="P16" s="70"/>
      <c r="Q16" s="70"/>
    </row>
    <row r="17" spans="2:17" ht="15" thickBot="1" x14ac:dyDescent="0.35">
      <c r="B17" s="7" t="s">
        <v>21</v>
      </c>
      <c r="C17" s="8"/>
      <c r="D17" s="9"/>
      <c r="E17" s="7"/>
      <c r="F17" s="9"/>
      <c r="G17" s="5"/>
      <c r="H17" s="5"/>
      <c r="I17" s="7"/>
      <c r="J17" s="9"/>
      <c r="K17" s="5"/>
      <c r="L17" s="5"/>
      <c r="M17" s="5"/>
      <c r="N17" s="7"/>
      <c r="O17" s="9"/>
      <c r="P17" s="70"/>
      <c r="Q17" s="70"/>
    </row>
    <row r="18" spans="2:17" x14ac:dyDescent="0.3">
      <c r="B18" s="1" t="s">
        <v>22</v>
      </c>
      <c r="C18" s="2"/>
      <c r="D18" s="3"/>
      <c r="E18" s="5"/>
      <c r="F18" s="5"/>
      <c r="G18" s="1"/>
      <c r="H18" s="3"/>
      <c r="I18" s="5"/>
      <c r="J18" s="5"/>
      <c r="K18" s="1"/>
      <c r="L18" s="2"/>
      <c r="M18" s="3"/>
      <c r="N18" s="1" t="s">
        <v>23</v>
      </c>
      <c r="O18" s="3"/>
      <c r="P18" s="70"/>
      <c r="Q18" s="70"/>
    </row>
    <row r="19" spans="2:17" ht="15" thickBot="1" x14ac:dyDescent="0.35">
      <c r="B19" s="7" t="s">
        <v>24</v>
      </c>
      <c r="C19" s="8"/>
      <c r="D19" s="9"/>
      <c r="E19" s="60">
        <v>3048</v>
      </c>
      <c r="F19" s="61"/>
      <c r="G19" s="62">
        <v>1456</v>
      </c>
      <c r="H19" s="63"/>
      <c r="I19" s="62">
        <v>1390</v>
      </c>
      <c r="J19" s="63"/>
      <c r="K19" s="62">
        <f>E19+G19+I19</f>
        <v>5894</v>
      </c>
      <c r="L19" s="64"/>
      <c r="M19" s="63"/>
      <c r="N19" s="60">
        <f>K19*125/100</f>
        <v>7367.5</v>
      </c>
      <c r="O19" s="61"/>
      <c r="P19" s="70"/>
      <c r="Q19" s="70"/>
    </row>
    <row r="20" spans="2:17" x14ac:dyDescent="0.3">
      <c r="B20" s="1" t="s">
        <v>25</v>
      </c>
      <c r="C20" s="2"/>
      <c r="D20" s="3"/>
      <c r="E20" s="1"/>
      <c r="F20" s="3"/>
      <c r="G20" s="1"/>
      <c r="H20" s="3"/>
      <c r="I20" s="1"/>
      <c r="J20" s="3"/>
      <c r="K20" s="1"/>
      <c r="L20" s="2"/>
      <c r="M20" s="3"/>
      <c r="N20" s="1"/>
      <c r="O20" s="3"/>
      <c r="P20" s="70"/>
      <c r="Q20" s="70"/>
    </row>
    <row r="21" spans="2:17" x14ac:dyDescent="0.3">
      <c r="B21" s="4" t="s">
        <v>26</v>
      </c>
      <c r="C21" s="5"/>
      <c r="D21" s="6"/>
      <c r="E21" s="4"/>
      <c r="F21" s="6"/>
      <c r="G21" s="4"/>
      <c r="H21" s="6"/>
      <c r="I21" s="4"/>
      <c r="J21" s="6"/>
      <c r="K21" s="4"/>
      <c r="L21" s="5"/>
      <c r="M21" s="6"/>
      <c r="N21" s="4"/>
      <c r="O21" s="6"/>
      <c r="P21" s="70"/>
      <c r="Q21" s="70"/>
    </row>
    <row r="22" spans="2:17" x14ac:dyDescent="0.3">
      <c r="B22" s="4" t="s">
        <v>27</v>
      </c>
      <c r="C22" s="5"/>
      <c r="D22" s="6"/>
      <c r="E22" s="54">
        <v>6992</v>
      </c>
      <c r="F22" s="55"/>
      <c r="G22" s="54">
        <v>30865</v>
      </c>
      <c r="H22" s="55"/>
      <c r="I22" s="54">
        <v>3528</v>
      </c>
      <c r="J22" s="55"/>
      <c r="K22" s="54">
        <f>E22+G22+I22</f>
        <v>41385</v>
      </c>
      <c r="L22" s="56"/>
      <c r="M22" s="55"/>
      <c r="N22" s="57">
        <f>K22*125/100</f>
        <v>51731.25</v>
      </c>
      <c r="O22" s="58"/>
      <c r="P22" s="70"/>
      <c r="Q22" s="70"/>
    </row>
    <row r="23" spans="2:17" ht="15" thickBot="1" x14ac:dyDescent="0.35">
      <c r="B23" s="7" t="s">
        <v>28</v>
      </c>
      <c r="C23" s="8"/>
      <c r="D23" s="9"/>
      <c r="E23" s="7"/>
      <c r="F23" s="9"/>
      <c r="G23" s="7"/>
      <c r="H23" s="9"/>
      <c r="I23" s="7"/>
      <c r="J23" s="9"/>
      <c r="K23" s="7"/>
      <c r="L23" s="8"/>
      <c r="M23" s="9"/>
      <c r="N23" s="7"/>
      <c r="O23" s="9"/>
      <c r="P23" s="70"/>
      <c r="Q23" s="70"/>
    </row>
    <row r="24" spans="2:17" x14ac:dyDescent="0.3">
      <c r="B24" s="5" t="s">
        <v>29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70"/>
      <c r="Q24" s="70"/>
    </row>
    <row r="25" spans="2:17" x14ac:dyDescent="0.3">
      <c r="B25" s="5" t="s">
        <v>30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70"/>
      <c r="Q25" s="70"/>
    </row>
    <row r="26" spans="2:17" x14ac:dyDescent="0.3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70"/>
      <c r="Q26" s="70"/>
    </row>
    <row r="27" spans="2:17" x14ac:dyDescent="0.3">
      <c r="B27" s="5" t="s">
        <v>31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70"/>
      <c r="Q27" s="70"/>
    </row>
    <row r="28" spans="2:17" x14ac:dyDescent="0.3">
      <c r="B28" s="5" t="s">
        <v>32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70"/>
      <c r="Q28" s="70"/>
    </row>
    <row r="29" spans="2:17" x14ac:dyDescent="0.3">
      <c r="B29" s="5" t="s">
        <v>75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70"/>
      <c r="Q29" s="70"/>
    </row>
    <row r="30" spans="2:17" x14ac:dyDescent="0.3">
      <c r="B30" s="5" t="s">
        <v>33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70"/>
      <c r="Q30" s="70"/>
    </row>
    <row r="31" spans="2:17" x14ac:dyDescent="0.3">
      <c r="B31" s="5" t="s">
        <v>34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70"/>
      <c r="Q31" s="70"/>
    </row>
    <row r="32" spans="2:17" x14ac:dyDescent="0.3">
      <c r="B32" s="10" t="s">
        <v>74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5"/>
      <c r="P32" s="70"/>
      <c r="Q32" s="70"/>
    </row>
    <row r="33" spans="2:17" x14ac:dyDescent="0.3">
      <c r="B33" s="10" t="s">
        <v>35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5"/>
      <c r="P33" s="70"/>
      <c r="Q33" s="70"/>
    </row>
    <row r="34" spans="2:17" ht="15" thickBot="1" x14ac:dyDescent="0.35">
      <c r="B34" s="5" t="s">
        <v>36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70"/>
      <c r="Q34" s="70"/>
    </row>
    <row r="35" spans="2:17" ht="15" thickBot="1" x14ac:dyDescent="0.35">
      <c r="B35" s="1" t="s">
        <v>37</v>
      </c>
      <c r="C35" s="2"/>
      <c r="D35" s="3"/>
      <c r="E35" s="46" t="s">
        <v>38</v>
      </c>
      <c r="F35" s="47"/>
      <c r="G35" s="47"/>
      <c r="H35" s="59" t="s">
        <v>39</v>
      </c>
      <c r="I35" s="47"/>
      <c r="J35" s="47"/>
      <c r="K35" s="47"/>
      <c r="L35" s="11"/>
      <c r="M35" s="47" t="s">
        <v>40</v>
      </c>
      <c r="N35" s="47"/>
      <c r="O35" s="50"/>
      <c r="P35" s="70"/>
      <c r="Q35" s="70"/>
    </row>
    <row r="36" spans="2:17" ht="15" thickBot="1" x14ac:dyDescent="0.35">
      <c r="B36" s="1"/>
      <c r="C36" s="2"/>
      <c r="D36" s="3"/>
      <c r="E36" s="12"/>
      <c r="F36" s="11"/>
      <c r="G36" s="13"/>
      <c r="H36" s="46" t="s">
        <v>41</v>
      </c>
      <c r="I36" s="72"/>
      <c r="J36" s="59" t="s">
        <v>42</v>
      </c>
      <c r="K36" s="50"/>
      <c r="L36" s="39"/>
      <c r="M36" s="12"/>
      <c r="N36" s="11"/>
      <c r="O36" s="13"/>
      <c r="P36" s="70"/>
      <c r="Q36" s="70"/>
    </row>
    <row r="37" spans="2:17" ht="15" thickBot="1" x14ac:dyDescent="0.35">
      <c r="B37" s="1"/>
      <c r="C37" s="2"/>
      <c r="D37" s="3"/>
      <c r="E37" s="12"/>
      <c r="F37" s="11"/>
      <c r="G37" s="14"/>
      <c r="H37" s="39"/>
      <c r="I37" s="73"/>
      <c r="J37" s="74"/>
      <c r="K37" s="39"/>
      <c r="L37" s="75"/>
      <c r="M37" s="11"/>
      <c r="N37" s="11"/>
      <c r="O37" s="13"/>
      <c r="P37" s="70"/>
      <c r="Q37" s="70"/>
    </row>
    <row r="38" spans="2:17" ht="15" thickBot="1" x14ac:dyDescent="0.35">
      <c r="B38" s="15" t="s">
        <v>43</v>
      </c>
      <c r="C38" s="16"/>
      <c r="D38" s="17"/>
      <c r="E38" s="46" t="s">
        <v>44</v>
      </c>
      <c r="F38" s="47"/>
      <c r="G38" s="47"/>
      <c r="H38" s="48">
        <v>6.37</v>
      </c>
      <c r="I38" s="49"/>
      <c r="J38" s="48">
        <v>6.37</v>
      </c>
      <c r="K38" s="49"/>
      <c r="L38" s="18"/>
      <c r="M38" s="47">
        <v>11.71</v>
      </c>
      <c r="N38" s="47"/>
      <c r="O38" s="50"/>
      <c r="P38" s="70"/>
      <c r="Q38" s="70"/>
    </row>
    <row r="39" spans="2:17" ht="15" thickBot="1" x14ac:dyDescent="0.35">
      <c r="B39" s="7" t="s">
        <v>45</v>
      </c>
      <c r="C39" s="8"/>
      <c r="D39" s="9"/>
      <c r="E39" s="46" t="s">
        <v>46</v>
      </c>
      <c r="F39" s="47"/>
      <c r="G39" s="47"/>
      <c r="H39" s="48">
        <v>6.37</v>
      </c>
      <c r="I39" s="49"/>
      <c r="J39" s="48">
        <v>6.37</v>
      </c>
      <c r="K39" s="49"/>
      <c r="L39" s="18"/>
      <c r="M39" s="47">
        <v>20.46</v>
      </c>
      <c r="N39" s="47"/>
      <c r="O39" s="50"/>
      <c r="P39" s="70"/>
      <c r="Q39" s="70"/>
    </row>
    <row r="40" spans="2:17" ht="15" thickBot="1" x14ac:dyDescent="0.35">
      <c r="B40" s="7" t="s">
        <v>47</v>
      </c>
      <c r="C40" s="8"/>
      <c r="D40" s="9"/>
      <c r="E40" s="51">
        <v>700</v>
      </c>
      <c r="F40" s="52"/>
      <c r="G40" s="52"/>
      <c r="H40" s="19"/>
      <c r="I40" s="20"/>
      <c r="J40" s="20"/>
      <c r="K40" s="21"/>
      <c r="L40" s="22"/>
      <c r="M40" s="52">
        <v>625</v>
      </c>
      <c r="N40" s="52"/>
      <c r="O40" s="53"/>
      <c r="P40" s="70"/>
      <c r="Q40" s="70"/>
    </row>
    <row r="41" spans="2:17" ht="15" thickBot="1" x14ac:dyDescent="0.35">
      <c r="B41" s="23" t="s">
        <v>48</v>
      </c>
      <c r="C41" s="24"/>
      <c r="D41" s="25"/>
      <c r="E41" s="26"/>
      <c r="F41" s="27">
        <v>200</v>
      </c>
      <c r="G41" s="28"/>
      <c r="H41" s="7"/>
      <c r="I41" s="8"/>
      <c r="J41" s="8"/>
      <c r="K41" s="17"/>
      <c r="L41" s="29"/>
      <c r="M41" s="27"/>
      <c r="N41" s="27">
        <v>250</v>
      </c>
      <c r="O41" s="30"/>
      <c r="P41" s="70"/>
      <c r="Q41" s="70"/>
    </row>
    <row r="42" spans="2:17" x14ac:dyDescent="0.3">
      <c r="B42" s="4" t="s">
        <v>49</v>
      </c>
      <c r="C42" s="5"/>
      <c r="D42" s="6"/>
      <c r="E42" s="26"/>
      <c r="F42" s="27"/>
      <c r="G42" s="30"/>
      <c r="H42" s="5"/>
      <c r="I42" s="5"/>
      <c r="J42" s="5"/>
      <c r="K42" s="31"/>
      <c r="L42" s="5"/>
      <c r="M42" s="26"/>
      <c r="N42" s="27"/>
      <c r="O42" s="30"/>
      <c r="P42" s="70"/>
      <c r="Q42" s="70"/>
    </row>
    <row r="43" spans="2:17" ht="15" thickBot="1" x14ac:dyDescent="0.35">
      <c r="B43" s="4" t="s">
        <v>50</v>
      </c>
      <c r="C43" s="5"/>
      <c r="D43" s="6"/>
      <c r="E43" s="32"/>
      <c r="F43" s="33">
        <v>2400</v>
      </c>
      <c r="G43" s="34"/>
      <c r="H43" s="7"/>
      <c r="I43" s="8"/>
      <c r="J43" s="8"/>
      <c r="K43" s="9"/>
      <c r="L43" s="35"/>
      <c r="M43" s="33"/>
      <c r="N43" s="33">
        <v>3000</v>
      </c>
      <c r="O43" s="36"/>
      <c r="P43" s="70"/>
      <c r="Q43" s="70"/>
    </row>
    <row r="44" spans="2:17" x14ac:dyDescent="0.3">
      <c r="B44" s="1" t="s">
        <v>51</v>
      </c>
      <c r="C44" s="2"/>
      <c r="D44" s="3"/>
      <c r="E44" s="40">
        <v>150</v>
      </c>
      <c r="F44" s="41"/>
      <c r="G44" s="42"/>
      <c r="H44" s="4"/>
      <c r="I44" s="5"/>
      <c r="J44" s="5"/>
      <c r="K44" s="6"/>
      <c r="L44" s="5"/>
      <c r="M44" s="40">
        <v>187.5</v>
      </c>
      <c r="N44" s="41"/>
      <c r="O44" s="42"/>
      <c r="P44" s="70"/>
      <c r="Q44" s="70"/>
    </row>
    <row r="45" spans="2:17" ht="15" thickBot="1" x14ac:dyDescent="0.35">
      <c r="B45" s="7" t="s">
        <v>52</v>
      </c>
      <c r="C45" s="8"/>
      <c r="D45" s="9"/>
      <c r="E45" s="43"/>
      <c r="F45" s="44"/>
      <c r="G45" s="45"/>
      <c r="H45" s="7"/>
      <c r="I45" s="8"/>
      <c r="J45" s="37"/>
      <c r="K45" s="9"/>
      <c r="L45" s="8"/>
      <c r="M45" s="43"/>
      <c r="N45" s="44"/>
      <c r="O45" s="45"/>
      <c r="P45" s="70"/>
      <c r="Q45" s="70"/>
    </row>
    <row r="46" spans="2:17" x14ac:dyDescent="0.3">
      <c r="B46" s="1" t="s">
        <v>53</v>
      </c>
      <c r="C46" s="2"/>
      <c r="D46" s="3"/>
      <c r="E46" s="40">
        <v>200</v>
      </c>
      <c r="F46" s="41"/>
      <c r="G46" s="42"/>
      <c r="H46" s="5"/>
      <c r="I46" s="5"/>
      <c r="J46" s="5"/>
      <c r="K46" s="5"/>
      <c r="L46" s="38"/>
      <c r="M46" s="40">
        <v>250</v>
      </c>
      <c r="N46" s="41"/>
      <c r="O46" s="42"/>
      <c r="P46" s="70"/>
      <c r="Q46" s="70"/>
    </row>
    <row r="47" spans="2:17" ht="15" thickBot="1" x14ac:dyDescent="0.35">
      <c r="B47" s="7" t="s">
        <v>54</v>
      </c>
      <c r="C47" s="8"/>
      <c r="D47" s="9"/>
      <c r="E47" s="43"/>
      <c r="F47" s="44"/>
      <c r="G47" s="45"/>
      <c r="H47" s="5"/>
      <c r="I47" s="5"/>
      <c r="J47" s="5"/>
      <c r="K47" s="5"/>
      <c r="L47" s="35"/>
      <c r="M47" s="43"/>
      <c r="N47" s="44"/>
      <c r="O47" s="45"/>
      <c r="P47" s="70"/>
      <c r="Q47" s="70"/>
    </row>
    <row r="48" spans="2:17" x14ac:dyDescent="0.3">
      <c r="B48" s="1" t="s">
        <v>55</v>
      </c>
      <c r="C48" s="2"/>
      <c r="D48" s="3"/>
      <c r="E48" s="40">
        <v>200</v>
      </c>
      <c r="F48" s="41"/>
      <c r="G48" s="42"/>
      <c r="H48" s="1"/>
      <c r="I48" s="2"/>
      <c r="J48" s="2"/>
      <c r="K48" s="3"/>
      <c r="L48" s="2"/>
      <c r="M48" s="40">
        <v>250</v>
      </c>
      <c r="N48" s="41"/>
      <c r="O48" s="42"/>
      <c r="P48" s="70"/>
      <c r="Q48" s="70"/>
    </row>
    <row r="49" spans="2:17" ht="15" thickBot="1" x14ac:dyDescent="0.35">
      <c r="B49" s="7" t="s">
        <v>56</v>
      </c>
      <c r="C49" s="8"/>
      <c r="D49" s="9"/>
      <c r="E49" s="43"/>
      <c r="F49" s="44"/>
      <c r="G49" s="45"/>
      <c r="H49" s="7"/>
      <c r="I49" s="8"/>
      <c r="J49" s="8"/>
      <c r="K49" s="9"/>
      <c r="L49" s="8"/>
      <c r="M49" s="43"/>
      <c r="N49" s="44"/>
      <c r="O49" s="45"/>
      <c r="P49" s="70"/>
      <c r="Q49" s="70"/>
    </row>
    <row r="50" spans="2:17" x14ac:dyDescent="0.3">
      <c r="B50" s="1" t="s">
        <v>57</v>
      </c>
      <c r="C50" s="2"/>
      <c r="D50" s="3"/>
      <c r="E50" s="40">
        <v>550</v>
      </c>
      <c r="F50" s="41"/>
      <c r="G50" s="42"/>
      <c r="H50" s="5"/>
      <c r="I50" s="5"/>
      <c r="J50" s="5"/>
      <c r="K50" s="5"/>
      <c r="L50" s="38"/>
      <c r="M50" s="40">
        <v>687.5</v>
      </c>
      <c r="N50" s="41"/>
      <c r="O50" s="42"/>
      <c r="P50" s="70"/>
      <c r="Q50" s="70"/>
    </row>
    <row r="51" spans="2:17" ht="15" thickBot="1" x14ac:dyDescent="0.35">
      <c r="B51" s="7" t="s">
        <v>58</v>
      </c>
      <c r="C51" s="8"/>
      <c r="D51" s="9"/>
      <c r="E51" s="43"/>
      <c r="F51" s="44"/>
      <c r="G51" s="45"/>
      <c r="H51" s="5"/>
      <c r="I51" s="5"/>
      <c r="J51" s="5"/>
      <c r="K51" s="5"/>
      <c r="L51" s="35"/>
      <c r="M51" s="43"/>
      <c r="N51" s="44"/>
      <c r="O51" s="45"/>
      <c r="P51" s="70"/>
      <c r="Q51" s="70"/>
    </row>
    <row r="52" spans="2:17" x14ac:dyDescent="0.3">
      <c r="B52" s="1" t="s">
        <v>59</v>
      </c>
      <c r="C52" s="2"/>
      <c r="D52" s="3"/>
      <c r="E52" s="40">
        <v>2000</v>
      </c>
      <c r="F52" s="41"/>
      <c r="G52" s="42"/>
      <c r="H52" s="1"/>
      <c r="I52" s="2"/>
      <c r="J52" s="2"/>
      <c r="K52" s="3"/>
      <c r="L52" s="2"/>
      <c r="M52" s="40">
        <v>2500</v>
      </c>
      <c r="N52" s="41"/>
      <c r="O52" s="42"/>
      <c r="P52" s="70"/>
      <c r="Q52" s="70"/>
    </row>
    <row r="53" spans="2:17" ht="15" thickBot="1" x14ac:dyDescent="0.35">
      <c r="B53" s="7" t="s">
        <v>60</v>
      </c>
      <c r="C53" s="8"/>
      <c r="D53" s="9"/>
      <c r="E53" s="43"/>
      <c r="F53" s="44"/>
      <c r="G53" s="45"/>
      <c r="H53" s="7"/>
      <c r="I53" s="8"/>
      <c r="J53" s="8"/>
      <c r="K53" s="9"/>
      <c r="L53" s="8"/>
      <c r="M53" s="43"/>
      <c r="N53" s="44"/>
      <c r="O53" s="45"/>
      <c r="P53" s="70"/>
      <c r="Q53" s="70"/>
    </row>
    <row r="54" spans="2:17" x14ac:dyDescent="0.3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70"/>
      <c r="Q54" s="70"/>
    </row>
    <row r="55" spans="2:17" x14ac:dyDescent="0.3">
      <c r="B55" s="5" t="s">
        <v>61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70"/>
      <c r="Q55" s="70"/>
    </row>
    <row r="56" spans="2:17" x14ac:dyDescent="0.3">
      <c r="B56" s="5" t="s">
        <v>70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70"/>
      <c r="Q56" s="70"/>
    </row>
    <row r="57" spans="2:17" x14ac:dyDescent="0.3">
      <c r="B57" s="5" t="s">
        <v>62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70"/>
      <c r="Q57" s="70"/>
    </row>
    <row r="58" spans="2:17" x14ac:dyDescent="0.3">
      <c r="B58" s="5" t="s">
        <v>63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70"/>
      <c r="Q58" s="70"/>
    </row>
    <row r="59" spans="2:17" x14ac:dyDescent="0.3">
      <c r="B59" s="5" t="s">
        <v>64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70"/>
      <c r="Q59" s="70"/>
    </row>
    <row r="60" spans="2:17" x14ac:dyDescent="0.3">
      <c r="B60" s="5" t="s">
        <v>65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70"/>
      <c r="Q60" s="70"/>
    </row>
    <row r="61" spans="2:17" x14ac:dyDescent="0.3">
      <c r="B61" s="5" t="s">
        <v>73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70"/>
      <c r="Q61" s="70"/>
    </row>
    <row r="62" spans="2:17" x14ac:dyDescent="0.3">
      <c r="B62" s="5" t="s">
        <v>66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70"/>
      <c r="Q62" s="70"/>
    </row>
    <row r="63" spans="2:17" x14ac:dyDescent="0.3">
      <c r="B63" s="5" t="s">
        <v>67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70"/>
      <c r="Q63" s="70"/>
    </row>
    <row r="64" spans="2:17" x14ac:dyDescent="0.3">
      <c r="B64" s="5" t="s">
        <v>68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70"/>
      <c r="Q64" s="70"/>
    </row>
    <row r="65" spans="2:17" x14ac:dyDescent="0.3">
      <c r="B65" s="10" t="s">
        <v>69</v>
      </c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</row>
    <row r="66" spans="2:17" x14ac:dyDescent="0.3"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</row>
    <row r="67" spans="2:17" x14ac:dyDescent="0.3"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</row>
  </sheetData>
  <mergeCells count="50">
    <mergeCell ref="E13:F13"/>
    <mergeCell ref="G13:H13"/>
    <mergeCell ref="I13:J13"/>
    <mergeCell ref="K13:M13"/>
    <mergeCell ref="N13:O13"/>
    <mergeCell ref="E11:F11"/>
    <mergeCell ref="G11:H11"/>
    <mergeCell ref="I11:J11"/>
    <mergeCell ref="K11:M11"/>
    <mergeCell ref="N11:O11"/>
    <mergeCell ref="E19:F19"/>
    <mergeCell ref="G19:H19"/>
    <mergeCell ref="I19:J19"/>
    <mergeCell ref="K19:M19"/>
    <mergeCell ref="N19:O19"/>
    <mergeCell ref="E15:F15"/>
    <mergeCell ref="G15:H15"/>
    <mergeCell ref="I15:J15"/>
    <mergeCell ref="K15:M15"/>
    <mergeCell ref="N15:O15"/>
    <mergeCell ref="M38:O38"/>
    <mergeCell ref="E22:F22"/>
    <mergeCell ref="G22:H22"/>
    <mergeCell ref="I22:J22"/>
    <mergeCell ref="K22:M22"/>
    <mergeCell ref="N22:O22"/>
    <mergeCell ref="E35:G35"/>
    <mergeCell ref="H35:K35"/>
    <mergeCell ref="M35:O35"/>
    <mergeCell ref="H36:I36"/>
    <mergeCell ref="J36:K36"/>
    <mergeCell ref="E38:G38"/>
    <mergeCell ref="H38:I38"/>
    <mergeCell ref="J38:K38"/>
    <mergeCell ref="E39:G39"/>
    <mergeCell ref="H39:I39"/>
    <mergeCell ref="J39:K39"/>
    <mergeCell ref="M39:O39"/>
    <mergeCell ref="E40:G40"/>
    <mergeCell ref="M40:O40"/>
    <mergeCell ref="E50:G51"/>
    <mergeCell ref="M50:O51"/>
    <mergeCell ref="E52:G53"/>
    <mergeCell ref="M52:O53"/>
    <mergeCell ref="E44:G45"/>
    <mergeCell ref="M44:O45"/>
    <mergeCell ref="E46:G47"/>
    <mergeCell ref="M46:O47"/>
    <mergeCell ref="E48:G49"/>
    <mergeCell ref="M48:O4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</dc:creator>
  <cp:lastModifiedBy>Kjeld Jessen</cp:lastModifiedBy>
  <cp:lastPrinted>2025-02-25T18:03:33Z</cp:lastPrinted>
  <dcterms:created xsi:type="dcterms:W3CDTF">2024-12-17T09:42:54Z</dcterms:created>
  <dcterms:modified xsi:type="dcterms:W3CDTF">2025-02-25T18:16:10Z</dcterms:modified>
</cp:coreProperties>
</file>